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.codex\.chatgpt-projects\g-p-6a70718cffec8191b063da0771cbe434\outputs\019fc779-33a1-7c23-a48f-a8b24aba8bd2\"/>
    </mc:Choice>
  </mc:AlternateContent>
  <xr:revisionPtr revIDLastSave="0" documentId="13_ncr:1_{8E3552EB-A7DB-4498-A2FD-8BB36117A35E}" xr6:coauthVersionLast="47" xr6:coauthVersionMax="47" xr10:uidLastSave="{00000000-0000-0000-0000-000000000000}"/>
  <workbookProtection workbookPassword="F220" lockStructure="1"/>
  <bookViews>
    <workbookView xWindow="-108" yWindow="-108" windowWidth="23256" windowHeight="12720" activeTab="3" xr2:uid="{00000000-000D-0000-FFFF-FFFF00000000}"/>
  </bookViews>
  <sheets>
    <sheet name="00_راهنما" sheetId="1" r:id="rId1"/>
    <sheet name="01_اطلاعات پایه داروخانه" sheetId="2" r:id="rId2"/>
    <sheet name="02_کارکنان" sheetId="3" r:id="rId3"/>
    <sheet name="03_وضعیت مالی شروع همکاری" sheetId="4" r:id="rId4"/>
    <sheet name="04_ثبت ماهانه" sheetId="5" r:id="rId5"/>
    <sheet name="06_کنترل تکمیل" sheetId="7" r:id="rId6"/>
    <sheet name="99_گزینه‌ها" sheetId="9" state="hidden" r:id="rId7"/>
  </sheets>
  <calcPr calcId="181029"/>
</workbook>
</file>

<file path=xl/calcChain.xml><?xml version="1.0" encoding="utf-8"?>
<calcChain xmlns="http://schemas.openxmlformats.org/spreadsheetml/2006/main">
  <c r="B12" i="7" l="1"/>
  <c r="C12" i="7" s="1"/>
  <c r="B11" i="7"/>
  <c r="C11" i="7" s="1"/>
  <c r="B10" i="7"/>
  <c r="C10" i="7" s="1"/>
  <c r="B9" i="7"/>
  <c r="C9" i="7" s="1"/>
  <c r="B8" i="7"/>
  <c r="C8" i="7" s="1"/>
  <c r="B7" i="7"/>
  <c r="C7" i="7" s="1"/>
  <c r="B5" i="7"/>
  <c r="C5" i="7" s="1"/>
  <c r="A2" i="7"/>
  <c r="L124" i="5"/>
  <c r="K124" i="5"/>
  <c r="J124" i="5"/>
  <c r="I124" i="5"/>
  <c r="D124" i="5"/>
  <c r="C124" i="5"/>
  <c r="B124" i="5"/>
  <c r="M122" i="5"/>
  <c r="M124" i="5" s="1"/>
  <c r="L122" i="5"/>
  <c r="K122" i="5"/>
  <c r="J122" i="5"/>
  <c r="I122" i="5"/>
  <c r="H122" i="5"/>
  <c r="G122" i="5"/>
  <c r="G124" i="5" s="1"/>
  <c r="F122" i="5"/>
  <c r="F124" i="5" s="1"/>
  <c r="E122" i="5"/>
  <c r="E124" i="5" s="1"/>
  <c r="D122" i="5"/>
  <c r="C122" i="5"/>
  <c r="B122" i="5"/>
  <c r="L73" i="5"/>
  <c r="K73" i="5"/>
  <c r="J73" i="5"/>
  <c r="I73" i="5"/>
  <c r="D73" i="5"/>
  <c r="C73" i="5"/>
  <c r="B73" i="5"/>
  <c r="M72" i="5"/>
  <c r="L72" i="5"/>
  <c r="K72" i="5"/>
  <c r="J72" i="5"/>
  <c r="I72" i="5"/>
  <c r="H72" i="5"/>
  <c r="G72" i="5"/>
  <c r="G73" i="5" s="1"/>
  <c r="F72" i="5"/>
  <c r="F73" i="5" s="1"/>
  <c r="E72" i="5"/>
  <c r="D72" i="5"/>
  <c r="C72" i="5"/>
  <c r="B72" i="5"/>
  <c r="M54" i="5"/>
  <c r="L54" i="5"/>
  <c r="K54" i="5"/>
  <c r="J54" i="5"/>
  <c r="I54" i="5"/>
  <c r="H54" i="5"/>
  <c r="G54" i="5"/>
  <c r="F54" i="5"/>
  <c r="E54" i="5"/>
  <c r="D54" i="5"/>
  <c r="C54" i="5"/>
  <c r="B54" i="5"/>
  <c r="M32" i="5"/>
  <c r="L32" i="5"/>
  <c r="L55" i="5" s="1"/>
  <c r="K32" i="5"/>
  <c r="J32" i="5"/>
  <c r="I32" i="5"/>
  <c r="H32" i="5"/>
  <c r="G32" i="5"/>
  <c r="F32" i="5"/>
  <c r="E32" i="5"/>
  <c r="D32" i="5"/>
  <c r="C32" i="5"/>
  <c r="B32" i="5"/>
  <c r="M17" i="5"/>
  <c r="L17" i="5"/>
  <c r="K17" i="5"/>
  <c r="J17" i="5"/>
  <c r="I17" i="5"/>
  <c r="H17" i="5"/>
  <c r="G17" i="5"/>
  <c r="G55" i="5" s="1"/>
  <c r="F17" i="5"/>
  <c r="F55" i="5" s="1"/>
  <c r="E17" i="5"/>
  <c r="D17" i="5"/>
  <c r="C17" i="5"/>
  <c r="B17" i="5"/>
  <c r="A2" i="5"/>
  <c r="A2" i="4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B5" i="3" s="1"/>
  <c r="H5" i="3"/>
  <c r="F5" i="3"/>
  <c r="H4" i="3"/>
  <c r="F4" i="3"/>
  <c r="D4" i="3"/>
  <c r="B4" i="3"/>
  <c r="A2" i="3"/>
  <c r="A39" i="2"/>
  <c r="B6" i="7" s="1"/>
  <c r="A2" i="2"/>
  <c r="A2" i="1"/>
  <c r="C6" i="7" l="1"/>
  <c r="D5" i="3"/>
  <c r="C55" i="5"/>
  <c r="D55" i="5"/>
  <c r="H55" i="5"/>
  <c r="H73" i="5"/>
  <c r="H124" i="5"/>
  <c r="B13" i="7"/>
  <c r="I55" i="5"/>
  <c r="K55" i="5"/>
  <c r="B55" i="5"/>
  <c r="J55" i="5"/>
  <c r="E55" i="5"/>
  <c r="M55" i="5"/>
  <c r="E73" i="5"/>
  <c r="M73" i="5"/>
  <c r="C13" i="7" l="1"/>
</calcChain>
</file>

<file path=xl/sharedStrings.xml><?xml version="1.0" encoding="utf-8"?>
<sst xmlns="http://schemas.openxmlformats.org/spreadsheetml/2006/main" count="450" uniqueCount="398">
  <si>
    <t>فرم اطلاعات تکمیلی گزارش تحلیلی داروخانه</t>
  </si>
  <si>
    <t>این فایل اطلاعاتی را جمع‌آوری می‌کند که معمولاً در نرم‌افزار داروخانه ثبت نمی‌شوند. شیت‌های 01 تا 03 فقط در شروع همکاری، شیت 04 در پایان هر ماه و شیت 05 فقط هنگام تغییر کارکنان تکمیل شود. تمام مبالغ را به تومان وارد کنید.</t>
  </si>
  <si>
    <t>مشخصات فایل</t>
  </si>
  <si>
    <t>نام داروخانه *</t>
  </si>
  <si>
    <t>کد داروخانه *</t>
  </si>
  <si>
    <t>شهر *</t>
  </si>
  <si>
    <t>استان *</t>
  </si>
  <si>
    <t>نام مدیر داروخانه *</t>
  </si>
  <si>
    <t>نام فرد تکمیل‌کننده *</t>
  </si>
  <si>
    <t>سمت فرد تکمیل‌کننده</t>
  </si>
  <si>
    <t>شماره تماس</t>
  </si>
  <si>
    <t>تاریخ شروع تکمیل</t>
  </si>
  <si>
    <t>مثال: 1405/05/31</t>
  </si>
  <si>
    <t>ماه شروع گزارش‌دهی</t>
  </si>
  <si>
    <t>نام پشتیبان NeuroBI</t>
  </si>
  <si>
    <t>وضعیت فایل *</t>
  </si>
  <si>
    <t>راهنمای سریع</t>
  </si>
  <si>
    <t>رنگ زرد</t>
  </si>
  <si>
    <t>محل ورود اطلاعات</t>
  </si>
  <si>
    <t>رنگ خاکستری</t>
  </si>
  <si>
    <t>محاسبه خودکار</t>
  </si>
  <si>
    <t>عدد صفر</t>
  </si>
  <si>
    <t>فقط وقتی مقدار واقعاً صفر است</t>
  </si>
  <si>
    <t>عدد نامشخص</t>
  </si>
  <si>
    <t>سلول را خالی بگذارید</t>
  </si>
  <si>
    <t>عدد تقریبی</t>
  </si>
  <si>
    <t>عدد را وارد و «عدد تقریبی است» را انتخاب کنید</t>
  </si>
  <si>
    <t>اصل وام</t>
  </si>
  <si>
    <t>هزینه نیست؛ سود و کارمزد جدا ثبت می‌شود</t>
  </si>
  <si>
    <t>برداشت مالک</t>
  </si>
  <si>
    <t>از هزینه عملیاتی جداست</t>
  </si>
  <si>
    <t>اطلاعات نرم‌افزار</t>
  </si>
  <si>
    <t>فروش و خرید اصلی دوباره پرسیده نمی‌شود</t>
  </si>
  <si>
    <t>1</t>
  </si>
  <si>
    <t>اطلاعات پایه</t>
  </si>
  <si>
    <t>2</t>
  </si>
  <si>
    <t>کارکنان</t>
  </si>
  <si>
    <t>3</t>
  </si>
  <si>
    <t>وضعیت مالی اولیه</t>
  </si>
  <si>
    <t>4</t>
  </si>
  <si>
    <t>ثبت ماهانه</t>
  </si>
  <si>
    <t>5</t>
  </si>
  <si>
    <t>کنترل تکمیل</t>
  </si>
  <si>
    <t>✓</t>
  </si>
  <si>
    <t>خروجی آماده تحلیل</t>
  </si>
  <si>
    <t>حریم اطلاعات</t>
  </si>
  <si>
    <t>اطلاعات فقط برای تحلیل همان داروخانه استفاده می‌شود</t>
  </si>
  <si>
    <t>01_اطلاعات پایه داروخانه</t>
  </si>
  <si>
    <t>۱) فعالیت داروخانه</t>
  </si>
  <si>
    <t>تاریخ شروع فعالیت داروخانه *</t>
  </si>
  <si>
    <t>نوع داروخانه *</t>
  </si>
  <si>
    <t>تعداد روزهای فعالیت در ماه *</t>
  </si>
  <si>
    <t>ساعت شروع روزهای عادی</t>
  </si>
  <si>
    <t>ساعت پایان روزهای عادی</t>
  </si>
  <si>
    <t>ساعت شروع روزهای تعطیل</t>
  </si>
  <si>
    <t>ساعت پایان روزهای تعطیل</t>
  </si>
  <si>
    <t>تعداد شیفت کاری</t>
  </si>
  <si>
    <t>آیا داروخانه شبانه‌روزی است؟</t>
  </si>
  <si>
    <t>آیا شعبه دیگری وجود دارد؟</t>
  </si>
  <si>
    <t>تعداد شعب دیگر</t>
  </si>
  <si>
    <t>امکان افزایش ساعت کاری</t>
  </si>
  <si>
    <t>امکان شبانه‌روزی شدن</t>
  </si>
  <si>
    <t>مهم‌ترین مانع افزایش ساعت کاری</t>
  </si>
  <si>
    <t>۲) فضای داروخانه</t>
  </si>
  <si>
    <t>متراژ کل داروخانه</t>
  </si>
  <si>
    <t>متراژ فضای فروش و مراجعه مشتری</t>
  </si>
  <si>
    <t>متراژ نسخه‌پیچی</t>
  </si>
  <si>
    <t>متراژ انبار</t>
  </si>
  <si>
    <t>متراژ بخش مکمل</t>
  </si>
  <si>
    <t>متراژ بخش آرایشی و بهداشتی</t>
  </si>
  <si>
    <t>متراژ فضای بلااستفاده</t>
  </si>
  <si>
    <t>آیا انبار خارج از داروخانه وجود دارد؟</t>
  </si>
  <si>
    <t>متراژ انبار خارج از داروخانه</t>
  </si>
  <si>
    <t>تعداد کانترهای نسخه‌پیچی</t>
  </si>
  <si>
    <t>تعداد صندوق‌ها</t>
  </si>
  <si>
    <t>تعداد سیستم‌های کامپیوتری فعال</t>
  </si>
  <si>
    <t>تعداد یخچال‌های دارویی</t>
  </si>
  <si>
    <t>آیا کمبود فضا فروش را محدود کرده است؟</t>
  </si>
  <si>
    <t>آیا کمبود فضا موجودی را محدود کرده است؟</t>
  </si>
  <si>
    <t>مهم‌ترین محدودیت فضای فعلی</t>
  </si>
  <si>
    <t>۳) وضعیت ملک</t>
  </si>
  <si>
    <t>نوع استفاده از ملک *</t>
  </si>
  <si>
    <t>اجاره ماهانه</t>
  </si>
  <si>
    <t>مبلغ رهن یا ودیعه</t>
  </si>
  <si>
    <t>تاریخ شروع قرارداد</t>
  </si>
  <si>
    <t>تاریخ پایان قرارداد</t>
  </si>
  <si>
    <t>شارژ ماهانه</t>
  </si>
  <si>
    <t>هزینه‌های مشترک ماهانه</t>
  </si>
  <si>
    <t>اجاره ثابت است یا درصدی از فروش؟</t>
  </si>
  <si>
    <t>درصد اجاره از فروش</t>
  </si>
  <si>
    <t>مبلغ موردنیاز تمدید قرارداد</t>
  </si>
  <si>
    <t>افزایش تقریبی اجاره در تمدید بعدی</t>
  </si>
  <si>
    <t>آیا احتمال جابه‌جایی وجود دارد؟</t>
  </si>
  <si>
    <t>ارزش تقریبی فعلی ملک</t>
  </si>
  <si>
    <t>آیا بابت خرید ملک قسط پرداخت می‌شود؟</t>
  </si>
  <si>
    <t>مبلغ قسط ماهانه ملک</t>
  </si>
  <si>
    <t>مانده بدهی خرید ملک</t>
  </si>
  <si>
    <t>هزینه تعمیر و نگهداری سالانه</t>
  </si>
  <si>
    <t>۴) اهداف مدیر داروخانه</t>
  </si>
  <si>
    <t>اولویت اول</t>
  </si>
  <si>
    <t>اولویت دوم</t>
  </si>
  <si>
    <t>اولویت سوم</t>
  </si>
  <si>
    <t>سه چالش اصلی داروخانه</t>
  </si>
  <si>
    <t>نگرانی اصلی شش ماه آینده</t>
  </si>
  <si>
    <t>مهم‌ترین فرصت رشد</t>
  </si>
  <si>
    <t>بودجه در دسترس اجرای تغییرات</t>
  </si>
  <si>
    <t>ساعت هفتگی برای اجرای برنامه بهبود</t>
  </si>
  <si>
    <t>تصمیم‌گیرنده نهایی</t>
  </si>
  <si>
    <t>آیا بین شرکا توافق وجود دارد؟</t>
  </si>
  <si>
    <t>برنامه توسعه، جابه‌جایی یا فروش</t>
  </si>
  <si>
    <t>02_کارکنان</t>
  </si>
  <si>
    <t>هر ردیف مربوط به یک نفر است؛ نام اختیاری است و می‌توانید فقط کد پرسنلی وارد کنید.</t>
  </si>
  <si>
    <t>تعداد کل کارکنان</t>
  </si>
  <si>
    <t>تمام‌وقت</t>
  </si>
  <si>
    <t>پاره‌وقت</t>
  </si>
  <si>
    <t>مجموع ساعت ماهانه</t>
  </si>
  <si>
    <t>مجموع هزینه ماهانه</t>
  </si>
  <si>
    <t>متوسط هزینه هر نیرو</t>
  </si>
  <si>
    <t>چندوظیفه‌ای</t>
  </si>
  <si>
    <t>کد پرسنلی *</t>
  </si>
  <si>
    <t>نام و نام خانوادگی (اختیاری)</t>
  </si>
  <si>
    <t>عنوان شغلی اصلی *</t>
  </si>
  <si>
    <t>وظیفه دوم</t>
  </si>
  <si>
    <t>نوع همکاری *</t>
  </si>
  <si>
    <t>نوع قرارداد</t>
  </si>
  <si>
    <t>تاریخ شروع</t>
  </si>
  <si>
    <t>روز کاری در ماه</t>
  </si>
  <si>
    <t>ساعت کار در ماه</t>
  </si>
  <si>
    <t>حقوق ثابت</t>
  </si>
  <si>
    <t>اضافه‌کاری و حق شیفت</t>
  </si>
  <si>
    <t>کارانه و پاداش</t>
  </si>
  <si>
    <t>بیمه سهم کارفرما</t>
  </si>
  <si>
    <t>سایر مزایا</t>
  </si>
  <si>
    <t>مهم‌ترین وظایف</t>
  </si>
  <si>
    <t>حقوق کمتر از عرف؟</t>
  </si>
  <si>
    <t>حقوق فرد مشابه</t>
  </si>
  <si>
    <t>احتمال ادامه همکاری</t>
  </si>
  <si>
    <t>میزان دقت</t>
  </si>
  <si>
    <t>توضیحات</t>
  </si>
  <si>
    <t>03_وضعیت مالی شروع همکاری</t>
  </si>
  <si>
    <t>تاریخ ثبت وضعیت اولیه *</t>
  </si>
  <si>
    <t>۱) نقدینگی</t>
  </si>
  <si>
    <t>موجودی تقریبی صندوق</t>
  </si>
  <si>
    <t>موجودی حساب‌های بانکی داروخانه</t>
  </si>
  <si>
    <t>حداقل نقد موردنیاز فعالیت ماهانه</t>
  </si>
  <si>
    <t>روزهای کمبود نقدینگی در سه ماه گذشته</t>
  </si>
  <si>
    <t>۲) بدهی شرکت‌های پخش</t>
  </si>
  <si>
    <t>مجموع بدهی به شرکت‌های پخش</t>
  </si>
  <si>
    <t>بدهی سررسیدنشده</t>
  </si>
  <si>
    <t>بدهی سررسیدگذشته</t>
  </si>
  <si>
    <t>بدهی مورد اختلاف</t>
  </si>
  <si>
    <t>چک‌های ۳۰ روز آینده</t>
  </si>
  <si>
    <t>چک‌های ۳۱ تا ۶۰ روز</t>
  </si>
  <si>
    <t>چک‌های ۶۱ تا ۹۰ روز</t>
  </si>
  <si>
    <t>چک‌های بیش از ۹۰ روز</t>
  </si>
  <si>
    <t>چک تمدیدشده یا برگشتی وجود دارد؟</t>
  </si>
  <si>
    <t>مبلغ چک تمدیدشده یا برگشتی</t>
  </si>
  <si>
    <t>۳) وام و تسهیلات</t>
  </si>
  <si>
    <t>مجموع مبلغ اولیه وام‌ها</t>
  </si>
  <si>
    <t>مانده کل بدهی وام</t>
  </si>
  <si>
    <t>مجموع قسط ماهانه</t>
  </si>
  <si>
    <t>اقساط باقی‌مانده</t>
  </si>
  <si>
    <t>مبلغ اقساط عقب‌افتاده</t>
  </si>
  <si>
    <t>۴) مطالبات</t>
  </si>
  <si>
    <t>کل مطالبات بیمه‌ها</t>
  </si>
  <si>
    <t>مطالبات کمتر از ۹۰ روز</t>
  </si>
  <si>
    <t>مطالبات بیش از ۹۰ روز</t>
  </si>
  <si>
    <t>مطالبات بیش از ۱۸۰ روز</t>
  </si>
  <si>
    <t>کسورات یا اسناد ردشده</t>
  </si>
  <si>
    <t>متوسط زمان وصول بیمه‌ها (روز)</t>
  </si>
  <si>
    <t>مطالبات سایر سازمان‌ها</t>
  </si>
  <si>
    <t>۵) موجودی فیزیکی</t>
  </si>
  <si>
    <t>تاریخ آخرین انبارگردانی</t>
  </si>
  <si>
    <t>ارزش موجودی به قیمت خرید</t>
  </si>
  <si>
    <t>ارزش موجودی به قیمت فروش</t>
  </si>
  <si>
    <t>مغایرت آخرین انبارگردانی</t>
  </si>
  <si>
    <t>اقلام با کمتر از سه ماه تاریخ</t>
  </si>
  <si>
    <t>اقلام با سه تا شش ماه تاریخ</t>
  </si>
  <si>
    <t>محصولات منقضی‌شده ۱۲ ماه گذشته</t>
  </si>
  <si>
    <t>محصولات آسیب‌دیده یا کسری</t>
  </si>
  <si>
    <t>اقلام قابل مرجوعی</t>
  </si>
  <si>
    <t>اقلام غیرقابل مرجوعی</t>
  </si>
  <si>
    <t>موجودی خارج از نرم‌افزار وجود دارد؟</t>
  </si>
  <si>
    <t>ارزش موجودی خارج از نرم‌افزار</t>
  </si>
  <si>
    <t>هزینه شخصی از حساب داروخانه پرداخت می‌شود؟</t>
  </si>
  <si>
    <t>متوسط مبلغ ماهانه هزینه شخصی</t>
  </si>
  <si>
    <t>سرمایه جدید طی ۱۲ ماه وارد شده؟</t>
  </si>
  <si>
    <t>مبلغ سرمایه واردشده</t>
  </si>
  <si>
    <t>ثبت ماهانه — فقط اطلاعات همان ماه را وارد کنید</t>
  </si>
  <si>
    <t>در صورت نبود عدد دقیق، برآورد را وارد و میزان دقت را مشخص کنید. در بخش درآمد خارج از نرم‌افزار فقط مبالغی را بنویسید که در گزارش فروش نرم‌افزار نیست.</t>
  </si>
  <si>
    <t>سال</t>
  </si>
  <si>
    <t>1405</t>
  </si>
  <si>
    <t>میزان دقت / وضعیت</t>
  </si>
  <si>
    <t>شاخص</t>
  </si>
  <si>
    <t>فروردین</t>
  </si>
  <si>
    <t>اردیبهشت</t>
  </si>
  <si>
    <t>خرداد</t>
  </si>
  <si>
    <t>تیر</t>
  </si>
  <si>
    <t>مرداد</t>
  </si>
  <si>
    <t>شهریور</t>
  </si>
  <si>
    <t>مهر</t>
  </si>
  <si>
    <t>آبان</t>
  </si>
  <si>
    <t>آذر</t>
  </si>
  <si>
    <t>دی</t>
  </si>
  <si>
    <t>بهمن</t>
  </si>
  <si>
    <t>اسفند</t>
  </si>
  <si>
    <t>ماه جاری</t>
  </si>
  <si>
    <t>شرح کوتاه</t>
  </si>
  <si>
    <t>تعداد کل کارکنان در پایان ماه</t>
  </si>
  <si>
    <t>تعداد نیروی تمام‌وقت</t>
  </si>
  <si>
    <t>تعداد نیروی پاره‌وقت</t>
  </si>
  <si>
    <t>مجموع ساعت کار کارکنان</t>
  </si>
  <si>
    <t>مجموع حقوق ثابت پرداختی</t>
  </si>
  <si>
    <t>مجموع اضافه‌کاری و حق شیفت</t>
  </si>
  <si>
    <t>مجموع کارانه و پاداش</t>
  </si>
  <si>
    <t>مجموع بیمه سهم کارفرما</t>
  </si>
  <si>
    <t>مجموع سایر مزایا</t>
  </si>
  <si>
    <t>مجموع هزینه کارکنان</t>
  </si>
  <si>
    <t>تعداد نیروی جذب‌شده</t>
  </si>
  <si>
    <t>تعداد نیروی خارج‌شده</t>
  </si>
  <si>
    <t>مجموع روزهای غیبت</t>
  </si>
  <si>
    <t>هزینه جذب و آموزش</t>
  </si>
  <si>
    <t>هزینه ملک و خدمات عمومی</t>
  </si>
  <si>
    <t>اجاره پرداخت‌شده</t>
  </si>
  <si>
    <t>شارژ و هزینه‌های مشترک</t>
  </si>
  <si>
    <t>برق</t>
  </si>
  <si>
    <t>آب</t>
  </si>
  <si>
    <t>گاز</t>
  </si>
  <si>
    <t>تلفن و اینترنت</t>
  </si>
  <si>
    <t>نظافت و خدمات</t>
  </si>
  <si>
    <t>امنیت و نگهبانی</t>
  </si>
  <si>
    <t>سایر هزینه‌های ملک</t>
  </si>
  <si>
    <t>مجموع هزینه ملک</t>
  </si>
  <si>
    <t>هزینه‌های جاری</t>
  </si>
  <si>
    <t>نرم‌افزار و پشتیبانی</t>
  </si>
  <si>
    <t>حسابداری و مشاوره مالیاتی</t>
  </si>
  <si>
    <t>مشاوره حقوقی</t>
  </si>
  <si>
    <t>بیمه‌های غیرپرسنلی</t>
  </si>
  <si>
    <t>مجوزها و عضویت‌ها</t>
  </si>
  <si>
    <t>ملزومات اداری و چاپ</t>
  </si>
  <si>
    <t>پاکت و بسته‌بندی</t>
  </si>
  <si>
    <t>تعمیر تجهیزات</t>
  </si>
  <si>
    <t>تعمیر یخچال</t>
  </si>
  <si>
    <t>تعمیر سیستم و شبکه</t>
  </si>
  <si>
    <t>حمل‌ونقل خرید</t>
  </si>
  <si>
    <t>پیک و ارسال سفارش</t>
  </si>
  <si>
    <t>کارمزد بانکی و درگاه</t>
  </si>
  <si>
    <t>کارمزد فروش اعتباری</t>
  </si>
  <si>
    <t>کارمزد پلتفرم‌های آنلاین</t>
  </si>
  <si>
    <t>تبلیغات و بازاریابی</t>
  </si>
  <si>
    <t>پیامک و باشگاه مشتریان</t>
  </si>
  <si>
    <t>آموزش کارکنان</t>
  </si>
  <si>
    <t>جرائم و خسارت‌ها</t>
  </si>
  <si>
    <t>سایر هزینه‌ها</t>
  </si>
  <si>
    <t>مجموع هزینه‌های جاری</t>
  </si>
  <si>
    <t>مجموع کل هزینه‌های ماه</t>
  </si>
  <si>
    <t>ارزش کالای مصرف شخصی</t>
  </si>
  <si>
    <t>هزینه شخصی از حساب داروخانه</t>
  </si>
  <si>
    <t>سود پرداختی به شرکا</t>
  </si>
  <si>
    <t>سرمایه جدید واردشده</t>
  </si>
  <si>
    <t>نقدینگی پایان ماه</t>
  </si>
  <si>
    <t>موجودی صندوق پایان ماه</t>
  </si>
  <si>
    <t>موجودی حساب‌های بانکی</t>
  </si>
  <si>
    <t>در انتظار تسویه پلتفرم‌ها</t>
  </si>
  <si>
    <t>حداقل نقد موردنیاز</t>
  </si>
  <si>
    <t>کمبود نقدینگی داشتید؟</t>
  </si>
  <si>
    <t>روزهای کمبود نقدینگی</t>
  </si>
  <si>
    <t>نقد در دسترس پایان ماه</t>
  </si>
  <si>
    <t>کسری یا مازاد نقد</t>
  </si>
  <si>
    <t>بدهی‌ها و چک‌ها</t>
  </si>
  <si>
    <t>کل بدهی پخش پایان ماه</t>
  </si>
  <si>
    <t>چک ۳۰ روز آینده</t>
  </si>
  <si>
    <t>چک ۳۱ تا ۶۰ روز</t>
  </si>
  <si>
    <t>چک ۶۱ تا ۹۰ روز</t>
  </si>
  <si>
    <t>چک تمدیدشده</t>
  </si>
  <si>
    <t>چک برگشتی</t>
  </si>
  <si>
    <t>بدهی پرداخت‌شده</t>
  </si>
  <si>
    <t>وام و اقساط</t>
  </si>
  <si>
    <t>اقساط پرداخت‌شده</t>
  </si>
  <si>
    <t>اصل وام پرداخت‌شده</t>
  </si>
  <si>
    <t>سود و کارمزد وام</t>
  </si>
  <si>
    <t>مانده کل وام‌ها</t>
  </si>
  <si>
    <t>اقساط عقب‌افتاده</t>
  </si>
  <si>
    <t>تسهیلات جدید</t>
  </si>
  <si>
    <t>هدف تسهیلات جدید</t>
  </si>
  <si>
    <t>مطالبات</t>
  </si>
  <si>
    <t>دریافتی از بیمه‌ها</t>
  </si>
  <si>
    <t>دریافتی از سایر سازمان‌ها</t>
  </si>
  <si>
    <t>مشکل اصلی وصول</t>
  </si>
  <si>
    <t>موجودی، انقضا و ضایعات</t>
  </si>
  <si>
    <t>ارزش موجودی پایان ماه (خرید)</t>
  </si>
  <si>
    <t>محصولات منقضی‌شده</t>
  </si>
  <si>
    <t>آسیب‌دیده یا کسری</t>
  </si>
  <si>
    <t>کالای مرجوع‌شده</t>
  </si>
  <si>
    <t>مرجوعی پذیرفته‌نشده</t>
  </si>
  <si>
    <t>مغایرت انبارگردانی</t>
  </si>
  <si>
    <t>انبارگردانی انجام شد؟</t>
  </si>
  <si>
    <t>درآمد خارج از نرم‌افزار</t>
  </si>
  <si>
    <t>فروش تلفنی یا واتس‌اپ</t>
  </si>
  <si>
    <t>فروش وب‌سایت</t>
  </si>
  <si>
    <t>فروش دیجی‌کالا</t>
  </si>
  <si>
    <t>فروش سایر پلتفرم‌ها</t>
  </si>
  <si>
    <t>فروش سازمانی</t>
  </si>
  <si>
    <t>فروش بیمارستان یا درمانگاه</t>
  </si>
  <si>
    <t>درآمد ارسال سفارش</t>
  </si>
  <si>
    <t>اجاره شلف یا تبلیغات</t>
  </si>
  <si>
    <t>پاداش فروش یا ریبیت</t>
  </si>
  <si>
    <t>سایر درآمد خارج نرم‌افزار</t>
  </si>
  <si>
    <t>کل درآمد خارج نرم‌افزار</t>
  </si>
  <si>
    <t>هزینه مستقیم این درآمدها</t>
  </si>
  <si>
    <t>درآمد خالص خارج نرم‌افزار</t>
  </si>
  <si>
    <t>بخشی در نرم‌افزار ثبت شده؟</t>
  </si>
  <si>
    <t>درصد ثبت‌شده در نرم‌افزار</t>
  </si>
  <si>
    <t>عملیات ماه</t>
  </si>
  <si>
    <t>میانگین زمان انتظار در شلوغی (دقیقه)</t>
  </si>
  <si>
    <t>نسخه یا سفارش تکمیل‌نشده</t>
  </si>
  <si>
    <t>دلیل اصلی تکمیل نشدن نسخه</t>
  </si>
  <si>
    <t>ساعات قطعی سیستم یا اینترنت</t>
  </si>
  <si>
    <t>کمبود نیرو در ساعات شلوغ؟</t>
  </si>
  <si>
    <t>نیروی بلااستفاده در ساعات خلوت؟</t>
  </si>
  <si>
    <t>شکایت مهم مشتری ثبت شد؟</t>
  </si>
  <si>
    <t>مهم‌ترین مشکل عملیاتی</t>
  </si>
  <si>
    <t>مهم‌ترین اقدام انجام‌شده</t>
  </si>
  <si>
    <t>موضوع نیازمند تصمیم NeuroBI</t>
  </si>
  <si>
    <t>تأیید مدیر</t>
  </si>
  <si>
    <t>نام فرد تکمیل‌کننده</t>
  </si>
  <si>
    <t>سمت</t>
  </si>
  <si>
    <t>تاریخ تکمیل</t>
  </si>
  <si>
    <t>با حسابدار بررسی شده؟</t>
  </si>
  <si>
    <t>با مدیر بررسی شده؟</t>
  </si>
  <si>
    <t>وضعیت اطلاعات</t>
  </si>
  <si>
    <t>توضیحات نهایی</t>
  </si>
  <si>
    <t>ماه</t>
  </si>
  <si>
    <t>نوع تغییر</t>
  </si>
  <si>
    <t>06_کنترل تکمیل</t>
  </si>
  <si>
    <t>شاخص کنترل</t>
  </si>
  <si>
    <t>نتیجه</t>
  </si>
  <si>
    <t>وضعیت</t>
  </si>
  <si>
    <t>راهنما</t>
  </si>
  <si>
    <t>درصد تکمیل مشخصات فایل</t>
  </si>
  <si>
    <t>سلول‌های زرد مرتبط را تکمیل کنید.</t>
  </si>
  <si>
    <t>درصد تکمیل اطلاعات پایه</t>
  </si>
  <si>
    <t>درصد تکمیل کارکنان</t>
  </si>
  <si>
    <t>درصد تکمیل وضعیت مالی اولیه</t>
  </si>
  <si>
    <t>تعداد پاسخ‌های تقریبی</t>
  </si>
  <si>
    <t>نیازمند بررسی حسابدار</t>
  </si>
  <si>
    <t>فیلدهای خالی الزامی</t>
  </si>
  <si>
    <t>آخرین ماه تکمیل‌شده</t>
  </si>
  <si>
    <t>وضعیت آمادگی برای تحلیل</t>
  </si>
  <si>
    <t>هشدارهای خودکار</t>
  </si>
  <si>
    <t>• اطلاعات کارکنان ناقص باشد، درصد تکمیل بالا نمایش داده نمی‌شود.</t>
  </si>
  <si>
    <t>• اگر هزینه‌های ماه جاری نسبت به ماه قبل جهش دارد، اجزای هزینه را دوباره بررسی کنید.</t>
  </si>
  <si>
    <t>• چک‌های نزدیک سررسید، مطالبات، موجودی و اقلام نزدیک انقضا را خالی نگذارید.</t>
  </si>
  <si>
    <t>• اصل وام هزینه عملیاتی نیست؛ سود و کارمزد در جمع هزینه لحاظ می‌شود.</t>
  </si>
  <si>
    <t>• گزارش ماه پس از بررسی مدیر و حسابدار برای تحلیل آماده است.</t>
  </si>
  <si>
    <t>بله/خیر</t>
  </si>
  <si>
    <t>وضعیت فایل</t>
  </si>
  <si>
    <t>نوع همکاری</t>
  </si>
  <si>
    <t>بله</t>
  </si>
  <si>
    <t>عدد دقیق است</t>
  </si>
  <si>
    <t>در حال تکمیل</t>
  </si>
  <si>
    <t>جذب نیروی جدید</t>
  </si>
  <si>
    <t>خیر</t>
  </si>
  <si>
    <t>عدد تقریبی است</t>
  </si>
  <si>
    <t>تکمیل اولیه</t>
  </si>
  <si>
    <t>خروج نیرو</t>
  </si>
  <si>
    <t>نیازمند بررسی است</t>
  </si>
  <si>
    <t>باید از حسابدار بپرسم</t>
  </si>
  <si>
    <t>تغییر سمت</t>
  </si>
  <si>
    <t>به اطلاعات دسترسی ندارم</t>
  </si>
  <si>
    <t>تأیید مدیر داروخانه</t>
  </si>
  <si>
    <t>تغییر ساعت کار</t>
  </si>
  <si>
    <t>این مورد در داروخانه وجود ندارد</t>
  </si>
  <si>
    <t>آماده تحلیل</t>
  </si>
  <si>
    <t>تغییر حقوق</t>
  </si>
  <si>
    <t>تغییر نوع قرارداد</t>
  </si>
  <si>
    <t>مرخصی طولانی</t>
  </si>
  <si>
    <t>بازگشت به کار</t>
  </si>
  <si>
    <t>سایر</t>
  </si>
  <si>
    <t>آیا موسس در عملیات روزانه حضور دارد؟</t>
  </si>
  <si>
    <t>میانگین ساعت حضور موسس در هفته</t>
  </si>
  <si>
    <t>عضو خانواده موسس؟</t>
  </si>
  <si>
    <t>اعضای خانواده موسس</t>
  </si>
  <si>
    <t>استفاده از حساب شخصی موسس در سه ماه گذشته؟</t>
  </si>
  <si>
    <t>مبلغ واردشده توسط موسس</t>
  </si>
  <si>
    <t>۶) موسس و شرکا</t>
  </si>
  <si>
    <t>تعداد شرکا</t>
  </si>
  <si>
    <t>موسس بابت فعالیت اجرایی حقوق می‌گیرد؟</t>
  </si>
  <si>
    <t>حقوق ماهانه موسس</t>
  </si>
  <si>
    <t>متوسط برداشت ماهانه موسس و شرکا</t>
  </si>
  <si>
    <t>داروخانه به موسس بدهکار است؟</t>
  </si>
  <si>
    <t>موسس به داروخانه بدهکار است؟</t>
  </si>
  <si>
    <t>موسس و شرکا</t>
  </si>
  <si>
    <t>حقوق موسس بابت فعالیت اجرایی</t>
  </si>
  <si>
    <t>برداشت نقدی موسس یا شرکا</t>
  </si>
  <si>
    <t>بازپرداخت بدهی به موسس</t>
  </si>
  <si>
    <t>ورودی موسس برای جبران کسری</t>
  </si>
  <si>
    <t>• برداشت موسس جدا از هزینه‌های عملیاتی گزارش می‌شود.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</si>
</sst>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\ &quot;تومان&quot;"/>
  </numFmts>
  <fonts count="18">
    <font>
      <sz val="11"/>
      <name val="Carlito"/>
    </font>
    <font>
      <sz val="10"/>
      <color rgb="FF263238"/>
      <name val="Tahoma"/>
      <family val="2"/>
    </font>
    <font>
      <b/>
      <sz val="15"/>
      <color rgb="FFFFFFFF"/>
      <name val="Tahoma"/>
      <family val="2"/>
    </font>
    <font>
      <b/>
      <sz val="10"/>
      <color rgb="FF265A95"/>
      <name val="Tahoma"/>
      <family val="2"/>
    </font>
    <font>
      <b/>
      <sz val="10"/>
      <color rgb="FFFFFFFF"/>
      <name val="Tahoma"/>
      <family val="2"/>
    </font>
    <font>
      <sz val="11"/>
      <name val="Carlito"/>
    </font>
    <font>
      <b/>
      <sz val="15"/>
      <color rgb="FFFFFFFF"/>
      <name val="IRANSans"/>
      <family val="1"/>
    </font>
    <font>
      <sz val="11"/>
      <name val="IRANSans"/>
      <family val="1"/>
    </font>
    <font>
      <b/>
      <sz val="10"/>
      <color rgb="FF265A95"/>
      <name val="IRANSans"/>
      <family val="1"/>
    </font>
    <font>
      <sz val="10"/>
      <color rgb="FF263238"/>
      <name val="IRANSans"/>
      <family val="1"/>
    </font>
    <font>
      <b/>
      <sz val="11"/>
      <color rgb="FFFFFFFF"/>
      <name val="IRANSans"/>
      <family val="1"/>
    </font>
    <font>
      <b/>
      <sz val="10"/>
      <color rgb="FFC62828"/>
      <name val="IRANSans"/>
      <family val="1"/>
    </font>
    <font>
      <i/>
      <sz val="10"/>
      <color rgb="FF607D8B"/>
      <name val="IRANSans"/>
      <family val="1"/>
    </font>
    <font>
      <b/>
      <sz val="10"/>
      <color rgb="FF263238"/>
      <name val="IRANSans"/>
      <family val="1"/>
    </font>
    <font>
      <b/>
      <sz val="10"/>
      <color rgb="FFFFFFFF"/>
      <name val="IRANSans"/>
      <family val="1"/>
    </font>
    <font>
      <b/>
      <sz val="9"/>
      <color rgb="FFFFFFFF"/>
      <name val="IRANSans"/>
      <family val="1"/>
    </font>
    <font>
      <b/>
      <sz val="11"/>
      <name val="IRANSans"/>
      <family val="1"/>
    </font>
    <font>
      <sz val="10"/>
      <color rgb="FF26323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265A95"/>
      </patternFill>
    </fill>
    <fill>
      <patternFill patternType="solid">
        <fgColor rgb="FFDCEAF7"/>
      </patternFill>
    </fill>
    <fill>
      <patternFill patternType="solid">
        <fgColor rgb="FFF6F8FB"/>
      </patternFill>
    </fill>
    <fill>
      <patternFill patternType="solid">
        <fgColor rgb="FFFDECEC"/>
      </patternFill>
    </fill>
    <fill>
      <patternFill patternType="solid">
        <fgColor rgb="FFE7E9ED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thin">
        <color theme="0"/>
      </top>
      <bottom style="thin">
        <color theme="2" tint="-9.9978637043366805E-2"/>
      </bottom>
      <diagonal/>
    </border>
    <border>
      <left/>
      <right/>
      <top style="thin">
        <color theme="0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0"/>
      </top>
      <bottom style="thin">
        <color theme="2" tint="-9.9978637043366805E-2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3" fillId="6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0" fontId="11" fillId="5" borderId="1" xfId="0" applyFont="1" applyFill="1" applyBorder="1" applyAlignment="1" applyProtection="1">
      <alignment vertical="center"/>
      <protection locked="0"/>
    </xf>
    <xf numFmtId="164" fontId="9" fillId="0" borderId="1" xfId="0" applyNumberFormat="1" applyFont="1" applyBorder="1" applyAlignment="1" applyProtection="1">
      <alignment vertical="center"/>
      <protection locked="0"/>
    </xf>
    <xf numFmtId="164" fontId="9" fillId="6" borderId="1" xfId="0" applyNumberFormat="1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9" fontId="9" fillId="6" borderId="2" xfId="0" applyNumberFormat="1" applyFont="1" applyFill="1" applyBorder="1" applyAlignment="1" applyProtection="1">
      <alignment vertical="center"/>
      <protection locked="0"/>
    </xf>
    <xf numFmtId="3" fontId="16" fillId="6" borderId="2" xfId="0" applyNumberFormat="1" applyFont="1" applyFill="1" applyBorder="1" applyAlignment="1">
      <alignment vertical="center"/>
    </xf>
    <xf numFmtId="43" fontId="9" fillId="6" borderId="2" xfId="1" applyFont="1" applyFill="1" applyBorder="1" applyAlignment="1" applyProtection="1">
      <alignment vertical="center"/>
      <protection locked="0"/>
    </xf>
    <xf numFmtId="43" fontId="16" fillId="6" borderId="2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9" fontId="1" fillId="6" borderId="1" xfId="0" applyNumberFormat="1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8" fillId="0" borderId="2" xfId="0" applyFont="1" applyBorder="1" applyAlignment="1" applyProtection="1">
      <alignment vertical="center"/>
      <protection locked="0"/>
    </xf>
    <xf numFmtId="0" fontId="9" fillId="2" borderId="2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10" fillId="2" borderId="2" xfId="0" applyFont="1" applyFill="1" applyBorder="1" applyAlignment="1">
      <alignment horizontal="right" vertical="center" wrapText="1"/>
    </xf>
    <xf numFmtId="0" fontId="10" fillId="2" borderId="8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11" fillId="5" borderId="6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1" fillId="0" borderId="2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readingOrder="2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horizontal="right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11" fillId="0" borderId="1" xfId="0" applyFont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3" fontId="10" fillId="2" borderId="2" xfId="0" applyNumberFormat="1" applyFont="1" applyFill="1" applyBorder="1" applyAlignment="1">
      <alignment vertical="center"/>
    </xf>
    <xf numFmtId="0" fontId="15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0"/>
  <sheetViews>
    <sheetView rightToLeft="1" workbookViewId="0">
      <selection sqref="A1:F1"/>
    </sheetView>
  </sheetViews>
  <sheetFormatPr defaultRowHeight="20.399999999999999"/>
  <cols>
    <col min="1" max="1" width="30" style="3" customWidth="1"/>
    <col min="2" max="2" width="14" style="3" customWidth="1"/>
    <col min="3" max="4" width="18" style="3" customWidth="1"/>
    <col min="5" max="6" width="22" style="3" customWidth="1"/>
    <col min="7" max="16384" width="8.796875" style="3"/>
  </cols>
  <sheetData>
    <row r="1" spans="1:26" ht="30" customHeight="1">
      <c r="A1" s="56" t="s">
        <v>0</v>
      </c>
      <c r="B1" s="57" t="s">
        <v>0</v>
      </c>
      <c r="C1" s="57" t="s">
        <v>0</v>
      </c>
      <c r="D1" s="57" t="s">
        <v>0</v>
      </c>
      <c r="E1" s="57" t="s">
        <v>0</v>
      </c>
      <c r="F1" s="57" t="s">
        <v>0</v>
      </c>
      <c r="G1" s="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0" t="str">
        <f>HYPERLINK("#'00_راهنما'!A1","↩ بازگشت به راهنما")</f>
        <v>↩ بازگشت به راهنما</v>
      </c>
      <c r="B2" s="5"/>
      <c r="C2" s="5"/>
      <c r="D2" s="5"/>
      <c r="E2" s="5"/>
      <c r="F2" s="5"/>
      <c r="G2" s="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58" t="s">
        <v>1</v>
      </c>
      <c r="B3" s="59"/>
      <c r="C3" s="59"/>
      <c r="D3" s="59"/>
      <c r="E3" s="59"/>
      <c r="F3" s="59"/>
      <c r="G3" s="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58"/>
      <c r="B4" s="58"/>
      <c r="C4" s="58"/>
      <c r="D4" s="58"/>
      <c r="E4" s="58"/>
      <c r="F4" s="58"/>
      <c r="G4" s="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60"/>
      <c r="B5" s="60"/>
      <c r="C5" s="60"/>
      <c r="D5" s="60"/>
      <c r="E5" s="60"/>
      <c r="F5" s="60"/>
      <c r="G5" s="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5"/>
      <c r="B6" s="5"/>
      <c r="C6" s="5"/>
      <c r="D6" s="5"/>
      <c r="E6" s="5"/>
      <c r="F6" s="5"/>
      <c r="G6" s="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51" t="s">
        <v>2</v>
      </c>
      <c r="B7" s="52"/>
      <c r="C7" s="52"/>
      <c r="D7" s="53"/>
      <c r="E7" s="11"/>
      <c r="F7" s="5"/>
      <c r="G7" s="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47" t="s">
        <v>3</v>
      </c>
      <c r="B8" s="35"/>
      <c r="C8" s="36"/>
      <c r="D8" s="37"/>
      <c r="E8" s="11"/>
      <c r="F8" s="5"/>
      <c r="G8" s="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47" t="s">
        <v>4</v>
      </c>
      <c r="B9" s="35"/>
      <c r="C9" s="36"/>
      <c r="D9" s="37"/>
      <c r="E9" s="11"/>
      <c r="F9" s="5"/>
      <c r="G9" s="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47" t="s">
        <v>5</v>
      </c>
      <c r="B10" s="35"/>
      <c r="C10" s="36"/>
      <c r="D10" s="37"/>
      <c r="E10" s="11"/>
      <c r="F10" s="5"/>
      <c r="G10" s="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47" t="s">
        <v>6</v>
      </c>
      <c r="B11" s="35"/>
      <c r="C11" s="36"/>
      <c r="D11" s="37"/>
      <c r="E11" s="11"/>
      <c r="F11" s="5"/>
      <c r="G11" s="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47" t="s">
        <v>7</v>
      </c>
      <c r="B12" s="35"/>
      <c r="C12" s="36"/>
      <c r="D12" s="37"/>
      <c r="E12" s="11"/>
      <c r="F12" s="5"/>
      <c r="G12" s="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47" t="s">
        <v>8</v>
      </c>
      <c r="B13" s="35"/>
      <c r="C13" s="36"/>
      <c r="D13" s="37"/>
      <c r="E13" s="11"/>
      <c r="F13" s="5"/>
      <c r="G13" s="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35" t="s">
        <v>9</v>
      </c>
      <c r="B14" s="35"/>
      <c r="C14" s="36"/>
      <c r="D14" s="37"/>
      <c r="E14" s="11"/>
      <c r="F14" s="5"/>
      <c r="G14" s="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35" t="s">
        <v>10</v>
      </c>
      <c r="B15" s="35"/>
      <c r="C15" s="36"/>
      <c r="D15" s="37"/>
      <c r="E15" s="11"/>
      <c r="F15" s="5"/>
      <c r="G15" s="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35" t="s">
        <v>11</v>
      </c>
      <c r="B16" s="35"/>
      <c r="C16" s="36"/>
      <c r="D16" s="37"/>
      <c r="E16" s="54" t="s">
        <v>12</v>
      </c>
      <c r="F16" s="55"/>
      <c r="G16" s="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35" t="s">
        <v>13</v>
      </c>
      <c r="B17" s="35"/>
      <c r="C17" s="36"/>
      <c r="D17" s="37"/>
      <c r="E17" s="11"/>
      <c r="F17" s="5"/>
      <c r="G17" s="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35" t="s">
        <v>14</v>
      </c>
      <c r="B18" s="35"/>
      <c r="C18" s="36"/>
      <c r="D18" s="37"/>
      <c r="E18" s="11"/>
      <c r="F18" s="5"/>
      <c r="G18" s="7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47" t="s">
        <v>15</v>
      </c>
      <c r="B19" s="35"/>
      <c r="C19" s="36"/>
      <c r="D19" s="37"/>
      <c r="E19" s="11"/>
      <c r="F19" s="5"/>
      <c r="G19" s="7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8"/>
      <c r="B20" s="8"/>
      <c r="C20" s="8"/>
      <c r="D20" s="8"/>
      <c r="E20" s="5"/>
      <c r="F20" s="5"/>
      <c r="G20" s="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>
      <c r="A21" s="46" t="s">
        <v>16</v>
      </c>
      <c r="B21" s="46"/>
      <c r="C21" s="46"/>
      <c r="D21" s="46"/>
      <c r="E21" s="46"/>
      <c r="F21" s="46"/>
      <c r="G21" s="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9" t="s">
        <v>17</v>
      </c>
      <c r="B22" s="9" t="s">
        <v>18</v>
      </c>
      <c r="C22" s="9"/>
      <c r="D22" s="9" t="s">
        <v>19</v>
      </c>
      <c r="E22" s="9" t="s">
        <v>20</v>
      </c>
      <c r="F22" s="9"/>
      <c r="G22" s="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6">
      <c r="A23" s="9" t="s">
        <v>21</v>
      </c>
      <c r="B23" s="9" t="s">
        <v>22</v>
      </c>
      <c r="C23" s="9"/>
      <c r="D23" s="9" t="s">
        <v>23</v>
      </c>
      <c r="E23" s="9" t="s">
        <v>24</v>
      </c>
      <c r="F23" s="9"/>
      <c r="G23" s="7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54">
      <c r="A24" s="9" t="s">
        <v>25</v>
      </c>
      <c r="B24" s="9" t="s">
        <v>26</v>
      </c>
      <c r="C24" s="9"/>
      <c r="D24" s="9" t="s">
        <v>27</v>
      </c>
      <c r="E24" s="9" t="s">
        <v>28</v>
      </c>
      <c r="F24" s="9"/>
      <c r="G24" s="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6">
      <c r="A25" s="9" t="s">
        <v>29</v>
      </c>
      <c r="B25" s="9" t="s">
        <v>30</v>
      </c>
      <c r="C25" s="9"/>
      <c r="D25" s="9" t="s">
        <v>31</v>
      </c>
      <c r="E25" s="9" t="s">
        <v>32</v>
      </c>
      <c r="F25" s="9"/>
      <c r="G25" s="7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9" t="s">
        <v>33</v>
      </c>
      <c r="B26" s="9" t="s">
        <v>34</v>
      </c>
      <c r="C26" s="9"/>
      <c r="D26" s="9" t="s">
        <v>35</v>
      </c>
      <c r="E26" s="9" t="s">
        <v>36</v>
      </c>
      <c r="F26" s="9"/>
      <c r="G26" s="7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9" t="s">
        <v>37</v>
      </c>
      <c r="B27" s="9" t="s">
        <v>38</v>
      </c>
      <c r="C27" s="9"/>
      <c r="D27" s="9" t="s">
        <v>39</v>
      </c>
      <c r="E27" s="9" t="s">
        <v>40</v>
      </c>
      <c r="F27" s="9"/>
      <c r="G27" s="7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9" t="s">
        <v>41</v>
      </c>
      <c r="B28" s="9" t="s">
        <v>42</v>
      </c>
      <c r="C28" s="9"/>
      <c r="D28" s="9" t="s">
        <v>43</v>
      </c>
      <c r="E28" s="9" t="s">
        <v>44</v>
      </c>
      <c r="F28" s="9"/>
      <c r="G28" s="7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72" customHeight="1">
      <c r="A29" s="9" t="s">
        <v>45</v>
      </c>
      <c r="B29" s="49" t="s">
        <v>46</v>
      </c>
      <c r="C29" s="50"/>
      <c r="D29" s="9"/>
      <c r="E29" s="9"/>
      <c r="F29" s="9"/>
      <c r="G29" s="7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8"/>
      <c r="B30" s="8"/>
      <c r="C30" s="8"/>
      <c r="D30" s="8"/>
      <c r="E30" s="8"/>
      <c r="F30" s="8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5"/>
      <c r="B31" s="5"/>
      <c r="C31" s="5"/>
      <c r="D31" s="5"/>
      <c r="E31" s="5"/>
      <c r="F31" s="5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5"/>
      <c r="B32" s="5"/>
      <c r="C32" s="5"/>
      <c r="D32" s="5"/>
      <c r="E32" s="5"/>
      <c r="F32" s="5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5"/>
      <c r="B33" s="5"/>
      <c r="C33" s="5"/>
      <c r="D33" s="5"/>
      <c r="E33" s="5"/>
      <c r="F33" s="5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5"/>
      <c r="B34" s="5"/>
      <c r="C34" s="5"/>
      <c r="D34" s="5"/>
      <c r="E34" s="5"/>
      <c r="F34" s="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5"/>
      <c r="B35" s="5"/>
      <c r="C35" s="5"/>
      <c r="D35" s="5"/>
      <c r="E35" s="5"/>
      <c r="F35" s="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5"/>
      <c r="B36" s="5"/>
      <c r="C36" s="5"/>
      <c r="D36" s="5"/>
      <c r="E36" s="5"/>
      <c r="F36" s="5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5"/>
      <c r="B37" s="5"/>
      <c r="C37" s="5"/>
      <c r="D37" s="5"/>
      <c r="E37" s="5"/>
      <c r="F37" s="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5"/>
      <c r="B38" s="5"/>
      <c r="C38" s="5"/>
      <c r="D38" s="5"/>
      <c r="E38" s="5"/>
      <c r="F38" s="5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5"/>
      <c r="B39" s="5"/>
      <c r="C39" s="5"/>
      <c r="D39" s="5"/>
      <c r="E39" s="5"/>
      <c r="F39" s="5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5"/>
      <c r="B40" s="5"/>
      <c r="C40" s="5"/>
      <c r="D40" s="5"/>
      <c r="E40" s="5"/>
      <c r="F40" s="5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5"/>
      <c r="B41" s="5"/>
      <c r="C41" s="5"/>
      <c r="D41" s="5"/>
      <c r="E41" s="5"/>
      <c r="F41" s="5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5"/>
      <c r="B42" s="5"/>
      <c r="C42" s="5"/>
      <c r="D42" s="5"/>
      <c r="E42" s="5"/>
      <c r="F42" s="5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5"/>
      <c r="B43" s="5"/>
      <c r="C43" s="5"/>
      <c r="D43" s="5"/>
      <c r="E43" s="5"/>
      <c r="F43" s="5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5"/>
      <c r="B44" s="5"/>
      <c r="C44" s="5"/>
      <c r="D44" s="5"/>
      <c r="E44" s="5"/>
      <c r="F44" s="5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5"/>
      <c r="B45" s="5"/>
      <c r="C45" s="5"/>
      <c r="D45" s="5"/>
      <c r="E45" s="5"/>
      <c r="F45" s="5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6"/>
      <c r="B46" s="6"/>
      <c r="C46" s="6"/>
      <c r="D46" s="6"/>
      <c r="E46" s="6"/>
      <c r="F46" s="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6"/>
      <c r="B47" s="6"/>
      <c r="C47" s="6"/>
      <c r="D47" s="6"/>
      <c r="E47" s="6"/>
      <c r="F47" s="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6"/>
      <c r="B48" s="6"/>
      <c r="C48" s="6"/>
      <c r="D48" s="6"/>
      <c r="E48" s="6"/>
      <c r="F48" s="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6"/>
      <c r="B49" s="6"/>
      <c r="C49" s="6"/>
      <c r="D49" s="6"/>
      <c r="E49" s="6"/>
      <c r="F49" s="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6"/>
      <c r="B50" s="6"/>
      <c r="C50" s="6"/>
      <c r="D50" s="6"/>
      <c r="E50" s="6"/>
      <c r="F50" s="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6"/>
      <c r="B51" s="6"/>
      <c r="C51" s="6"/>
      <c r="D51" s="6"/>
      <c r="E51" s="6"/>
      <c r="F51" s="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6"/>
      <c r="B52" s="6"/>
      <c r="C52" s="6"/>
      <c r="D52" s="6"/>
      <c r="E52" s="6"/>
      <c r="F52" s="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6"/>
      <c r="B53" s="6"/>
      <c r="C53" s="6"/>
      <c r="D53" s="6"/>
      <c r="E53" s="6"/>
      <c r="F53" s="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6"/>
      <c r="B54" s="6"/>
      <c r="C54" s="6"/>
      <c r="D54" s="6"/>
      <c r="E54" s="6"/>
      <c r="F54" s="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6"/>
      <c r="B55" s="6"/>
      <c r="C55" s="6"/>
      <c r="D55" s="6"/>
      <c r="E55" s="6"/>
      <c r="F55" s="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6"/>
      <c r="B56" s="6"/>
      <c r="C56" s="6"/>
      <c r="D56" s="6"/>
      <c r="E56" s="6"/>
      <c r="F56" s="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6"/>
      <c r="B57" s="6"/>
      <c r="C57" s="6"/>
      <c r="D57" s="6"/>
      <c r="E57" s="6"/>
      <c r="F57" s="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6"/>
      <c r="B58" s="6"/>
      <c r="C58" s="6"/>
      <c r="D58" s="6"/>
      <c r="E58" s="6"/>
      <c r="F58" s="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6"/>
      <c r="B59" s="6"/>
      <c r="C59" s="6"/>
      <c r="D59" s="6"/>
      <c r="E59" s="6"/>
      <c r="F59" s="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6"/>
      <c r="B60" s="6"/>
      <c r="C60" s="6"/>
      <c r="D60" s="6"/>
      <c r="E60" s="6"/>
      <c r="F60" s="6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6"/>
      <c r="B61" s="6"/>
      <c r="C61" s="6"/>
      <c r="D61" s="6"/>
      <c r="E61" s="6"/>
      <c r="F61" s="6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6"/>
      <c r="B62" s="6"/>
      <c r="C62" s="6"/>
      <c r="D62" s="6"/>
      <c r="E62" s="6"/>
      <c r="F62" s="6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6"/>
      <c r="B63" s="6"/>
      <c r="C63" s="6"/>
      <c r="D63" s="6"/>
      <c r="E63" s="6"/>
      <c r="F63" s="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/>
      <c r="B64" s="6"/>
      <c r="C64" s="6"/>
      <c r="D64" s="6"/>
      <c r="E64" s="6"/>
      <c r="F64" s="6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6"/>
      <c r="B65" s="6"/>
      <c r="C65" s="6"/>
      <c r="D65" s="6"/>
      <c r="E65" s="6"/>
      <c r="F65" s="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6"/>
      <c r="B66" s="6"/>
      <c r="C66" s="6"/>
      <c r="D66" s="6"/>
      <c r="E66" s="6"/>
      <c r="F66" s="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6"/>
      <c r="B67" s="6"/>
      <c r="C67" s="6"/>
      <c r="D67" s="6"/>
      <c r="E67" s="6"/>
      <c r="F67" s="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6"/>
      <c r="B68" s="6"/>
      <c r="C68" s="6"/>
      <c r="D68" s="6"/>
      <c r="E68" s="6"/>
      <c r="F68" s="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6"/>
      <c r="B69" s="6"/>
      <c r="C69" s="6"/>
      <c r="D69" s="6"/>
      <c r="E69" s="6"/>
      <c r="F69" s="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6"/>
      <c r="B70" s="6"/>
      <c r="C70" s="6"/>
      <c r="D70" s="6"/>
      <c r="E70" s="6"/>
      <c r="F70" s="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6"/>
      <c r="B71" s="6"/>
      <c r="C71" s="6"/>
      <c r="D71" s="6"/>
      <c r="E71" s="6"/>
      <c r="F71" s="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6"/>
      <c r="B72" s="6"/>
      <c r="C72" s="6"/>
      <c r="D72" s="6"/>
      <c r="E72" s="6"/>
      <c r="F72" s="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6"/>
      <c r="B73" s="6"/>
      <c r="C73" s="6"/>
      <c r="D73" s="6"/>
      <c r="E73" s="6"/>
      <c r="F73" s="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6"/>
      <c r="B74" s="6"/>
      <c r="C74" s="6"/>
      <c r="D74" s="6"/>
      <c r="E74" s="6"/>
      <c r="F74" s="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6"/>
      <c r="B75" s="6"/>
      <c r="C75" s="6"/>
      <c r="D75" s="6"/>
      <c r="E75" s="6"/>
      <c r="F75" s="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6"/>
      <c r="B76" s="6"/>
      <c r="C76" s="6"/>
      <c r="D76" s="6"/>
      <c r="E76" s="6"/>
      <c r="F76" s="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6"/>
      <c r="B77" s="6"/>
      <c r="C77" s="6"/>
      <c r="D77" s="6"/>
      <c r="E77" s="6"/>
      <c r="F77" s="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6"/>
      <c r="B78" s="6"/>
      <c r="C78" s="6"/>
      <c r="D78" s="6"/>
      <c r="E78" s="6"/>
      <c r="F78" s="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6"/>
      <c r="B79" s="6"/>
      <c r="C79" s="6"/>
      <c r="D79" s="6"/>
      <c r="E79" s="6"/>
      <c r="F79" s="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6"/>
      <c r="B80" s="6"/>
      <c r="C80" s="6"/>
      <c r="D80" s="6"/>
      <c r="E80" s="6"/>
      <c r="F80" s="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6"/>
      <c r="B81" s="6"/>
      <c r="C81" s="6"/>
      <c r="D81" s="6"/>
      <c r="E81" s="6"/>
      <c r="F81" s="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6"/>
      <c r="B82" s="6"/>
      <c r="C82" s="6"/>
      <c r="D82" s="6"/>
      <c r="E82" s="6"/>
      <c r="F82" s="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6"/>
      <c r="B83" s="6"/>
      <c r="C83" s="6"/>
      <c r="D83" s="6"/>
      <c r="E83" s="6"/>
      <c r="F83" s="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6"/>
      <c r="B84" s="6"/>
      <c r="C84" s="6"/>
      <c r="D84" s="6"/>
      <c r="E84" s="6"/>
      <c r="F84" s="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6"/>
      <c r="B85" s="6"/>
      <c r="C85" s="6"/>
      <c r="D85" s="6"/>
      <c r="E85" s="6"/>
      <c r="F85" s="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6"/>
      <c r="B86" s="6"/>
      <c r="C86" s="6"/>
      <c r="D86" s="6"/>
      <c r="E86" s="6"/>
      <c r="F86" s="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6"/>
      <c r="B87" s="6"/>
      <c r="C87" s="6"/>
      <c r="D87" s="6"/>
      <c r="E87" s="6"/>
      <c r="F87" s="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6"/>
      <c r="B88" s="6"/>
      <c r="C88" s="6"/>
      <c r="D88" s="6"/>
      <c r="E88" s="6"/>
      <c r="F88" s="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6"/>
      <c r="B89" s="6"/>
      <c r="C89" s="6"/>
      <c r="D89" s="6"/>
      <c r="E89" s="6"/>
      <c r="F89" s="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6"/>
      <c r="B90" s="6"/>
      <c r="C90" s="6"/>
      <c r="D90" s="6"/>
      <c r="E90" s="6"/>
      <c r="F90" s="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6"/>
      <c r="B91" s="6"/>
      <c r="C91" s="6"/>
      <c r="D91" s="6"/>
      <c r="E91" s="6"/>
      <c r="F91" s="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6"/>
      <c r="B92" s="6"/>
      <c r="C92" s="6"/>
      <c r="D92" s="6"/>
      <c r="E92" s="6"/>
      <c r="F92" s="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6"/>
      <c r="B93" s="6"/>
      <c r="C93" s="6"/>
      <c r="D93" s="6"/>
      <c r="E93" s="6"/>
      <c r="F93" s="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6"/>
      <c r="B94" s="6"/>
      <c r="C94" s="6"/>
      <c r="D94" s="6"/>
      <c r="E94" s="6"/>
      <c r="F94" s="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6"/>
      <c r="B95" s="6"/>
      <c r="C95" s="6"/>
      <c r="D95" s="6"/>
      <c r="E95" s="6"/>
      <c r="F95" s="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6"/>
      <c r="B96" s="6"/>
      <c r="C96" s="6"/>
      <c r="D96" s="6"/>
      <c r="E96" s="6"/>
      <c r="F96" s="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6"/>
      <c r="B97" s="6"/>
      <c r="C97" s="6"/>
      <c r="D97" s="6"/>
      <c r="E97" s="6"/>
      <c r="F97" s="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6"/>
      <c r="B98" s="6"/>
      <c r="C98" s="6"/>
      <c r="D98" s="6"/>
      <c r="E98" s="6"/>
      <c r="F98" s="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6"/>
      <c r="B99" s="6"/>
      <c r="C99" s="6"/>
      <c r="D99" s="6"/>
      <c r="E99" s="6"/>
      <c r="F99" s="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6"/>
      <c r="B100" s="6"/>
      <c r="C100" s="6"/>
      <c r="D100" s="6"/>
      <c r="E100" s="6"/>
      <c r="F100" s="6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6"/>
      <c r="B101" s="6"/>
      <c r="C101" s="6"/>
      <c r="D101" s="6"/>
      <c r="E101" s="6"/>
      <c r="F101" s="6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6"/>
      <c r="B102" s="6"/>
      <c r="C102" s="6"/>
      <c r="D102" s="6"/>
      <c r="E102" s="6"/>
      <c r="F102" s="6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6"/>
      <c r="B103" s="6"/>
      <c r="C103" s="6"/>
      <c r="D103" s="6"/>
      <c r="E103" s="6"/>
      <c r="F103" s="6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6"/>
      <c r="B104" s="6"/>
      <c r="C104" s="6"/>
      <c r="D104" s="6"/>
      <c r="E104" s="6"/>
      <c r="F104" s="6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6"/>
      <c r="B105" s="6"/>
      <c r="C105" s="6"/>
      <c r="D105" s="6"/>
      <c r="E105" s="6"/>
      <c r="F105" s="6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6"/>
      <c r="B106" s="6"/>
      <c r="C106" s="6"/>
      <c r="D106" s="6"/>
      <c r="E106" s="6"/>
      <c r="F106" s="6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6"/>
      <c r="B107" s="6"/>
      <c r="C107" s="6"/>
      <c r="D107" s="6"/>
      <c r="E107" s="6"/>
      <c r="F107" s="6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6"/>
      <c r="B108" s="6"/>
      <c r="C108" s="6"/>
      <c r="D108" s="6"/>
      <c r="E108" s="6"/>
      <c r="F108" s="6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6"/>
      <c r="B109" s="6"/>
      <c r="C109" s="6"/>
      <c r="D109" s="6"/>
      <c r="E109" s="6"/>
      <c r="F109" s="6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6"/>
      <c r="B110" s="6"/>
      <c r="C110" s="6"/>
      <c r="D110" s="6"/>
      <c r="E110" s="6"/>
      <c r="F110" s="6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6"/>
      <c r="B111" s="6"/>
      <c r="C111" s="6"/>
      <c r="D111" s="6"/>
      <c r="E111" s="6"/>
      <c r="F111" s="6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6"/>
      <c r="B112" s="6"/>
      <c r="C112" s="6"/>
      <c r="D112" s="6"/>
      <c r="E112" s="6"/>
      <c r="F112" s="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6"/>
      <c r="B113" s="6"/>
      <c r="C113" s="6"/>
      <c r="D113" s="6"/>
      <c r="E113" s="6"/>
      <c r="F113" s="6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6"/>
      <c r="B114" s="6"/>
      <c r="C114" s="6"/>
      <c r="D114" s="6"/>
      <c r="E114" s="6"/>
      <c r="F114" s="6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6"/>
      <c r="B115" s="6"/>
      <c r="C115" s="6"/>
      <c r="D115" s="6"/>
      <c r="E115" s="6"/>
      <c r="F115" s="6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6"/>
      <c r="B116" s="6"/>
      <c r="C116" s="6"/>
      <c r="D116" s="6"/>
      <c r="E116" s="6"/>
      <c r="F116" s="6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6"/>
      <c r="B117" s="6"/>
      <c r="C117" s="6"/>
      <c r="D117" s="6"/>
      <c r="E117" s="6"/>
      <c r="F117" s="6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6"/>
      <c r="B118" s="6"/>
      <c r="C118" s="6"/>
      <c r="D118" s="6"/>
      <c r="E118" s="6"/>
      <c r="F118" s="6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6"/>
      <c r="B119" s="6"/>
      <c r="C119" s="6"/>
      <c r="D119" s="6"/>
      <c r="E119" s="6"/>
      <c r="F119" s="6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6"/>
      <c r="B120" s="6"/>
      <c r="C120" s="6"/>
      <c r="D120" s="6"/>
      <c r="E120" s="6"/>
      <c r="F120" s="6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6"/>
      <c r="B121" s="6"/>
      <c r="C121" s="6"/>
      <c r="D121" s="6"/>
      <c r="E121" s="6"/>
      <c r="F121" s="6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6"/>
      <c r="B122" s="6"/>
      <c r="C122" s="6"/>
      <c r="D122" s="6"/>
      <c r="E122" s="6"/>
      <c r="F122" s="6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6"/>
      <c r="B123" s="6"/>
      <c r="C123" s="6"/>
      <c r="D123" s="6"/>
      <c r="E123" s="6"/>
      <c r="F123" s="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6"/>
      <c r="B124" s="6"/>
      <c r="C124" s="6"/>
      <c r="D124" s="6"/>
      <c r="E124" s="6"/>
      <c r="F124" s="6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6"/>
      <c r="B125" s="6"/>
      <c r="C125" s="6"/>
      <c r="D125" s="6"/>
      <c r="E125" s="6"/>
      <c r="F125" s="6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6"/>
      <c r="B126" s="6"/>
      <c r="C126" s="6"/>
      <c r="D126" s="6"/>
      <c r="E126" s="6"/>
      <c r="F126" s="6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6"/>
      <c r="B127" s="6"/>
      <c r="C127" s="6"/>
      <c r="D127" s="6"/>
      <c r="E127" s="6"/>
      <c r="F127" s="6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6"/>
      <c r="B128" s="6"/>
      <c r="C128" s="6"/>
      <c r="D128" s="6"/>
      <c r="E128" s="6"/>
      <c r="F128" s="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6"/>
      <c r="B129" s="6"/>
      <c r="C129" s="6"/>
      <c r="D129" s="6"/>
      <c r="E129" s="6"/>
      <c r="F129" s="6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6"/>
      <c r="B130" s="6"/>
      <c r="C130" s="6"/>
      <c r="D130" s="6"/>
      <c r="E130" s="6"/>
      <c r="F130" s="6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6"/>
      <c r="B131" s="6"/>
      <c r="C131" s="6"/>
      <c r="D131" s="6"/>
      <c r="E131" s="6"/>
      <c r="F131" s="6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6"/>
      <c r="B132" s="6"/>
      <c r="C132" s="6"/>
      <c r="D132" s="6"/>
      <c r="E132" s="6"/>
      <c r="F132" s="6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6"/>
      <c r="B133" s="6"/>
      <c r="C133" s="6"/>
      <c r="D133" s="6"/>
      <c r="E133" s="6"/>
      <c r="F133" s="6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6"/>
      <c r="B134" s="6"/>
      <c r="C134" s="6"/>
      <c r="D134" s="6"/>
      <c r="E134" s="6"/>
      <c r="F134" s="6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6"/>
      <c r="B135" s="6"/>
      <c r="C135" s="6"/>
      <c r="D135" s="6"/>
      <c r="E135" s="6"/>
      <c r="F135" s="6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6"/>
      <c r="B136" s="6"/>
      <c r="C136" s="6"/>
      <c r="D136" s="6"/>
      <c r="E136" s="6"/>
      <c r="F136" s="6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6"/>
      <c r="B137" s="6"/>
      <c r="C137" s="6"/>
      <c r="D137" s="6"/>
      <c r="E137" s="6"/>
      <c r="F137" s="6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6"/>
      <c r="B138" s="6"/>
      <c r="C138" s="6"/>
      <c r="D138" s="6"/>
      <c r="E138" s="6"/>
      <c r="F138" s="6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6"/>
      <c r="B139" s="6"/>
      <c r="C139" s="6"/>
      <c r="D139" s="6"/>
      <c r="E139" s="6"/>
      <c r="F139" s="6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6"/>
      <c r="B140" s="6"/>
      <c r="C140" s="6"/>
      <c r="D140" s="6"/>
      <c r="E140" s="6"/>
      <c r="F140" s="6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6"/>
      <c r="B141" s="6"/>
      <c r="C141" s="6"/>
      <c r="D141" s="6"/>
      <c r="E141" s="6"/>
      <c r="F141" s="6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6"/>
      <c r="B142" s="6"/>
      <c r="C142" s="6"/>
      <c r="D142" s="6"/>
      <c r="E142" s="6"/>
      <c r="F142" s="6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6"/>
      <c r="B143" s="6"/>
      <c r="C143" s="6"/>
      <c r="D143" s="6"/>
      <c r="E143" s="6"/>
      <c r="F143" s="6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6"/>
      <c r="B144" s="6"/>
      <c r="C144" s="6"/>
      <c r="D144" s="6"/>
      <c r="E144" s="6"/>
      <c r="F144" s="6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6"/>
      <c r="B145" s="6"/>
      <c r="C145" s="6"/>
      <c r="D145" s="6"/>
      <c r="E145" s="6"/>
      <c r="F145" s="6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6"/>
      <c r="B146" s="6"/>
      <c r="C146" s="6"/>
      <c r="D146" s="6"/>
      <c r="E146" s="6"/>
      <c r="F146" s="6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6"/>
      <c r="B147" s="6"/>
      <c r="C147" s="6"/>
      <c r="D147" s="6"/>
      <c r="E147" s="6"/>
      <c r="F147" s="6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6"/>
      <c r="B148" s="6"/>
      <c r="C148" s="6"/>
      <c r="D148" s="6"/>
      <c r="E148" s="6"/>
      <c r="F148" s="6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6"/>
      <c r="B149" s="6"/>
      <c r="C149" s="6"/>
      <c r="D149" s="6"/>
      <c r="E149" s="6"/>
      <c r="F149" s="6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6"/>
      <c r="B150" s="6"/>
      <c r="C150" s="6"/>
      <c r="D150" s="6"/>
      <c r="E150" s="6"/>
      <c r="F150" s="6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6"/>
      <c r="B151" s="6"/>
      <c r="C151" s="6"/>
      <c r="D151" s="6"/>
      <c r="E151" s="6"/>
      <c r="F151" s="6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6"/>
      <c r="B152" s="6"/>
      <c r="C152" s="6"/>
      <c r="D152" s="6"/>
      <c r="E152" s="6"/>
      <c r="F152" s="6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6"/>
      <c r="B153" s="6"/>
      <c r="C153" s="6"/>
      <c r="D153" s="6"/>
      <c r="E153" s="6"/>
      <c r="F153" s="6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6"/>
      <c r="B154" s="6"/>
      <c r="C154" s="6"/>
      <c r="D154" s="6"/>
      <c r="E154" s="6"/>
      <c r="F154" s="6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6"/>
      <c r="B155" s="6"/>
      <c r="C155" s="6"/>
      <c r="D155" s="6"/>
      <c r="E155" s="6"/>
      <c r="F155" s="6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6"/>
      <c r="B156" s="6"/>
      <c r="C156" s="6"/>
      <c r="D156" s="6"/>
      <c r="E156" s="6"/>
      <c r="F156" s="6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6"/>
      <c r="B157" s="6"/>
      <c r="C157" s="6"/>
      <c r="D157" s="6"/>
      <c r="E157" s="6"/>
      <c r="F157" s="6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6"/>
      <c r="B158" s="6"/>
      <c r="C158" s="6"/>
      <c r="D158" s="6"/>
      <c r="E158" s="6"/>
      <c r="F158" s="6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6"/>
      <c r="B159" s="6"/>
      <c r="C159" s="6"/>
      <c r="D159" s="6"/>
      <c r="E159" s="6"/>
      <c r="F159" s="6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6"/>
      <c r="B160" s="6"/>
      <c r="C160" s="6"/>
      <c r="D160" s="6"/>
      <c r="E160" s="6"/>
      <c r="F160" s="6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6"/>
      <c r="B161" s="6"/>
      <c r="C161" s="6"/>
      <c r="D161" s="6"/>
      <c r="E161" s="6"/>
      <c r="F161" s="6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6"/>
      <c r="B162" s="6"/>
      <c r="C162" s="6"/>
      <c r="D162" s="6"/>
      <c r="E162" s="6"/>
      <c r="F162" s="6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6"/>
      <c r="B163" s="6"/>
      <c r="C163" s="6"/>
      <c r="D163" s="6"/>
      <c r="E163" s="6"/>
      <c r="F163" s="6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6"/>
      <c r="B164" s="6"/>
      <c r="C164" s="6"/>
      <c r="D164" s="6"/>
      <c r="E164" s="6"/>
      <c r="F164" s="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6"/>
      <c r="B165" s="6"/>
      <c r="C165" s="6"/>
      <c r="D165" s="6"/>
      <c r="E165" s="6"/>
      <c r="F165" s="6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6"/>
      <c r="B166" s="6"/>
      <c r="C166" s="6"/>
      <c r="D166" s="6"/>
      <c r="E166" s="6"/>
      <c r="F166" s="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6"/>
      <c r="B167" s="6"/>
      <c r="C167" s="6"/>
      <c r="D167" s="6"/>
      <c r="E167" s="6"/>
      <c r="F167" s="6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6"/>
      <c r="B168" s="6"/>
      <c r="C168" s="6"/>
      <c r="D168" s="6"/>
      <c r="E168" s="6"/>
      <c r="F168" s="6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6"/>
      <c r="B169" s="6"/>
      <c r="C169" s="6"/>
      <c r="D169" s="6"/>
      <c r="E169" s="6"/>
      <c r="F169" s="6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6"/>
      <c r="B170" s="6"/>
      <c r="C170" s="6"/>
      <c r="D170" s="6"/>
      <c r="E170" s="6"/>
      <c r="F170" s="6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6"/>
      <c r="B171" s="6"/>
      <c r="C171" s="6"/>
      <c r="D171" s="6"/>
      <c r="E171" s="6"/>
      <c r="F171" s="6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6"/>
      <c r="B172" s="6"/>
      <c r="C172" s="6"/>
      <c r="D172" s="6"/>
      <c r="E172" s="6"/>
      <c r="F172" s="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6"/>
      <c r="B173" s="6"/>
      <c r="C173" s="6"/>
      <c r="D173" s="6"/>
      <c r="E173" s="6"/>
      <c r="F173" s="6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6"/>
      <c r="B174" s="6"/>
      <c r="C174" s="6"/>
      <c r="D174" s="6"/>
      <c r="E174" s="6"/>
      <c r="F174" s="6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6"/>
      <c r="B175" s="6"/>
      <c r="C175" s="6"/>
      <c r="D175" s="6"/>
      <c r="E175" s="6"/>
      <c r="F175" s="6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6"/>
      <c r="B176" s="6"/>
      <c r="C176" s="6"/>
      <c r="D176" s="6"/>
      <c r="E176" s="6"/>
      <c r="F176" s="6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6"/>
      <c r="B177" s="6"/>
      <c r="C177" s="6"/>
      <c r="D177" s="6"/>
      <c r="E177" s="6"/>
      <c r="F177" s="6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6"/>
      <c r="B178" s="6"/>
      <c r="C178" s="6"/>
      <c r="D178" s="6"/>
      <c r="E178" s="6"/>
      <c r="F178" s="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6"/>
      <c r="B179" s="6"/>
      <c r="C179" s="6"/>
      <c r="D179" s="6"/>
      <c r="E179" s="6"/>
      <c r="F179" s="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6"/>
      <c r="B180" s="6"/>
      <c r="C180" s="6"/>
      <c r="D180" s="6"/>
      <c r="E180" s="6"/>
      <c r="F180" s="6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6"/>
      <c r="B181" s="6"/>
      <c r="C181" s="6"/>
      <c r="D181" s="6"/>
      <c r="E181" s="6"/>
      <c r="F181" s="6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6"/>
      <c r="B182" s="6"/>
      <c r="C182" s="6"/>
      <c r="D182" s="6"/>
      <c r="E182" s="6"/>
      <c r="F182" s="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6"/>
      <c r="B183" s="6"/>
      <c r="C183" s="6"/>
      <c r="D183" s="6"/>
      <c r="E183" s="6"/>
      <c r="F183" s="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6"/>
      <c r="B184" s="6"/>
      <c r="C184" s="6"/>
      <c r="D184" s="6"/>
      <c r="E184" s="6"/>
      <c r="F184" s="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6"/>
      <c r="B185" s="6"/>
      <c r="C185" s="6"/>
      <c r="D185" s="6"/>
      <c r="E185" s="6"/>
      <c r="F185" s="6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6"/>
      <c r="B186" s="6"/>
      <c r="C186" s="6"/>
      <c r="D186" s="6"/>
      <c r="E186" s="6"/>
      <c r="F186" s="6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6"/>
      <c r="B187" s="6"/>
      <c r="C187" s="6"/>
      <c r="D187" s="6"/>
      <c r="E187" s="6"/>
      <c r="F187" s="6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6"/>
      <c r="B188" s="6"/>
      <c r="C188" s="6"/>
      <c r="D188" s="6"/>
      <c r="E188" s="6"/>
      <c r="F188" s="6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6"/>
      <c r="B189" s="6"/>
      <c r="C189" s="6"/>
      <c r="D189" s="6"/>
      <c r="E189" s="6"/>
      <c r="F189" s="6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6"/>
      <c r="B190" s="6"/>
      <c r="C190" s="6"/>
      <c r="D190" s="6"/>
      <c r="E190" s="6"/>
      <c r="F190" s="6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6"/>
      <c r="B191" s="6"/>
      <c r="C191" s="6"/>
      <c r="D191" s="6"/>
      <c r="E191" s="6"/>
      <c r="F191" s="6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6"/>
      <c r="B192" s="6"/>
      <c r="C192" s="6"/>
      <c r="D192" s="6"/>
      <c r="E192" s="6"/>
      <c r="F192" s="6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6"/>
      <c r="B193" s="6"/>
      <c r="C193" s="6"/>
      <c r="D193" s="6"/>
      <c r="E193" s="6"/>
      <c r="F193" s="6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6"/>
      <c r="B194" s="6"/>
      <c r="C194" s="6"/>
      <c r="D194" s="6"/>
      <c r="E194" s="6"/>
      <c r="F194" s="6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6"/>
      <c r="B195" s="6"/>
      <c r="C195" s="6"/>
      <c r="D195" s="6"/>
      <c r="E195" s="6"/>
      <c r="F195" s="6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6"/>
      <c r="B196" s="6"/>
      <c r="C196" s="6"/>
      <c r="D196" s="6"/>
      <c r="E196" s="6"/>
      <c r="F196" s="6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6"/>
      <c r="B197" s="6"/>
      <c r="C197" s="6"/>
      <c r="D197" s="6"/>
      <c r="E197" s="6"/>
      <c r="F197" s="6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6"/>
      <c r="B198" s="6"/>
      <c r="C198" s="6"/>
      <c r="D198" s="6"/>
      <c r="E198" s="6"/>
      <c r="F198" s="6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6"/>
      <c r="B199" s="6"/>
      <c r="C199" s="6"/>
      <c r="D199" s="6"/>
      <c r="E199" s="6"/>
      <c r="F199" s="6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6"/>
      <c r="B200" s="6"/>
      <c r="C200" s="6"/>
      <c r="D200" s="6"/>
      <c r="E200" s="6"/>
      <c r="F200" s="6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</sheetData>
  <sheetProtection password="F220" sheet="1" objects="1" scenarios="1" selectLockedCells="1"/>
  <mergeCells count="30">
    <mergeCell ref="A1:F1"/>
    <mergeCell ref="A3:F5"/>
    <mergeCell ref="A8:B8"/>
    <mergeCell ref="C8:D8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1:F21"/>
    <mergeCell ref="B29:C29"/>
    <mergeCell ref="A7:D7"/>
    <mergeCell ref="A17:B17"/>
    <mergeCell ref="C17:D17"/>
    <mergeCell ref="A18:B18"/>
    <mergeCell ref="C18:D18"/>
    <mergeCell ref="A19:B19"/>
    <mergeCell ref="C19:D19"/>
    <mergeCell ref="A15:B15"/>
    <mergeCell ref="C15:D15"/>
    <mergeCell ref="A16:B16"/>
    <mergeCell ref="C16:D16"/>
    <mergeCell ref="E16:F16"/>
    <mergeCell ref="A12:B12"/>
    <mergeCell ref="C12:D12"/>
  </mergeCells>
  <dataValidations disablePrompts="1" count="1">
    <dataValidation type="list" sqref="C19:D19" xr:uid="{00000000-0002-0000-0000-000000000000}">
      <formula1>"در حال تکمیل,تکمیل اولیه,نیازمند بررسی حسابدار,تأیید مدیر داروخانه,آماده تحلیل"</formula1>
    </dataValidation>
  </dataValidations>
  <pageMargins left="0.25" right="0.25" top="0.5" bottom="0.5" header="0.2" footer="0.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49"/>
  <sheetViews>
    <sheetView rightToLeft="1" topLeftCell="A44" workbookViewId="0">
      <selection activeCell="C50" sqref="C50:D50"/>
    </sheetView>
  </sheetViews>
  <sheetFormatPr defaultRowHeight="20.399999999999999"/>
  <cols>
    <col min="1" max="1" width="30" style="3" customWidth="1"/>
    <col min="2" max="2" width="14" style="3" customWidth="1"/>
    <col min="3" max="4" width="18" style="3" customWidth="1"/>
    <col min="5" max="6" width="22" style="3" customWidth="1"/>
    <col min="7" max="16384" width="8.796875" style="3"/>
  </cols>
  <sheetData>
    <row r="1" spans="1:26" ht="30" customHeight="1">
      <c r="A1" s="48" t="s">
        <v>47</v>
      </c>
      <c r="B1" s="48"/>
      <c r="C1" s="48"/>
      <c r="D1" s="48"/>
      <c r="E1" s="48"/>
      <c r="F1" s="48"/>
      <c r="G1" s="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4" t="str">
        <f>HYPERLINK("#'00_راهنما'!A1","↩ بازگشت به راهنما")</f>
        <v>↩ بازگشت به راهنما</v>
      </c>
      <c r="B2" s="5"/>
      <c r="C2" s="5"/>
      <c r="D2" s="5"/>
      <c r="E2" s="5"/>
      <c r="F2" s="5"/>
      <c r="G2" s="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5"/>
      <c r="B3" s="5"/>
      <c r="C3" s="5"/>
      <c r="D3" s="5"/>
      <c r="E3" s="5"/>
      <c r="F3" s="5"/>
      <c r="G3" s="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46" t="s">
        <v>48</v>
      </c>
      <c r="B4" s="46"/>
      <c r="C4" s="46"/>
      <c r="D4" s="46"/>
      <c r="E4" s="41"/>
      <c r="F4" s="41"/>
      <c r="G4" s="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47" t="s">
        <v>49</v>
      </c>
      <c r="B5" s="35"/>
      <c r="C5" s="36"/>
      <c r="D5" s="37"/>
      <c r="E5" s="11"/>
      <c r="F5" s="5"/>
      <c r="G5" s="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47" t="s">
        <v>50</v>
      </c>
      <c r="B6" s="35"/>
      <c r="C6" s="36"/>
      <c r="D6" s="37"/>
      <c r="E6" s="11"/>
      <c r="F6" s="5"/>
      <c r="G6" s="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47" t="s">
        <v>51</v>
      </c>
      <c r="B7" s="35"/>
      <c r="C7" s="36"/>
      <c r="D7" s="37"/>
      <c r="E7" s="11"/>
      <c r="F7" s="5"/>
      <c r="G7" s="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35" t="s">
        <v>52</v>
      </c>
      <c r="B8" s="35"/>
      <c r="C8" s="36"/>
      <c r="D8" s="37"/>
      <c r="E8" s="11"/>
      <c r="F8" s="5"/>
      <c r="G8" s="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35" t="s">
        <v>53</v>
      </c>
      <c r="B9" s="35"/>
      <c r="C9" s="36"/>
      <c r="D9" s="37"/>
      <c r="E9" s="11"/>
      <c r="F9" s="5"/>
      <c r="G9" s="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35" t="s">
        <v>54</v>
      </c>
      <c r="B10" s="35"/>
      <c r="C10" s="36"/>
      <c r="D10" s="37"/>
      <c r="E10" s="11"/>
      <c r="F10" s="5"/>
      <c r="G10" s="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35" t="s">
        <v>55</v>
      </c>
      <c r="B11" s="35"/>
      <c r="C11" s="36"/>
      <c r="D11" s="37"/>
      <c r="E11" s="11"/>
      <c r="F11" s="5"/>
      <c r="G11" s="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35" t="s">
        <v>56</v>
      </c>
      <c r="B12" s="35"/>
      <c r="C12" s="36"/>
      <c r="D12" s="37"/>
      <c r="E12" s="11"/>
      <c r="F12" s="5"/>
      <c r="G12" s="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35" t="s">
        <v>57</v>
      </c>
      <c r="B13" s="35"/>
      <c r="C13" s="36"/>
      <c r="D13" s="37"/>
      <c r="E13" s="11"/>
      <c r="F13" s="5"/>
      <c r="G13" s="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35" t="s">
        <v>379</v>
      </c>
      <c r="B14" s="35"/>
      <c r="C14" s="36"/>
      <c r="D14" s="37"/>
      <c r="E14" s="11"/>
      <c r="F14" s="5"/>
      <c r="G14" s="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35" t="s">
        <v>380</v>
      </c>
      <c r="B15" s="35"/>
      <c r="C15" s="36"/>
      <c r="D15" s="37"/>
      <c r="E15" s="11"/>
      <c r="F15" s="5"/>
      <c r="G15" s="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35" t="s">
        <v>58</v>
      </c>
      <c r="B16" s="35"/>
      <c r="C16" s="36"/>
      <c r="D16" s="37"/>
      <c r="E16" s="11"/>
      <c r="F16" s="5"/>
      <c r="G16" s="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35" t="s">
        <v>59</v>
      </c>
      <c r="B17" s="35"/>
      <c r="C17" s="36"/>
      <c r="D17" s="37"/>
      <c r="E17" s="11"/>
      <c r="F17" s="5"/>
      <c r="G17" s="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35" t="s">
        <v>60</v>
      </c>
      <c r="B18" s="35"/>
      <c r="C18" s="36"/>
      <c r="D18" s="37"/>
      <c r="E18" s="11"/>
      <c r="F18" s="5"/>
      <c r="G18" s="7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35" t="s">
        <v>61</v>
      </c>
      <c r="B19" s="35"/>
      <c r="C19" s="36"/>
      <c r="D19" s="37"/>
      <c r="E19" s="11"/>
      <c r="F19" s="5"/>
      <c r="G19" s="7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35" t="s">
        <v>62</v>
      </c>
      <c r="B20" s="35"/>
      <c r="C20" s="36"/>
      <c r="D20" s="37"/>
      <c r="E20" s="11"/>
      <c r="F20" s="5"/>
      <c r="G20" s="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8"/>
      <c r="B21" s="8"/>
      <c r="C21" s="8"/>
      <c r="D21" s="8"/>
      <c r="E21" s="5"/>
      <c r="F21" s="5"/>
      <c r="G21" s="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46" t="s">
        <v>63</v>
      </c>
      <c r="B22" s="46"/>
      <c r="C22" s="46"/>
      <c r="D22" s="46"/>
      <c r="E22" s="41"/>
      <c r="F22" s="41"/>
      <c r="G22" s="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35" t="s">
        <v>64</v>
      </c>
      <c r="B23" s="35"/>
      <c r="C23" s="36"/>
      <c r="D23" s="37"/>
      <c r="E23" s="11"/>
      <c r="F23" s="5"/>
      <c r="G23" s="7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35" t="s">
        <v>65</v>
      </c>
      <c r="B24" s="35"/>
      <c r="C24" s="36"/>
      <c r="D24" s="37"/>
      <c r="E24" s="11"/>
      <c r="F24" s="5"/>
      <c r="G24" s="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35" t="s">
        <v>66</v>
      </c>
      <c r="B25" s="35"/>
      <c r="C25" s="36"/>
      <c r="D25" s="37"/>
      <c r="E25" s="11"/>
      <c r="F25" s="5"/>
      <c r="G25" s="7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35" t="s">
        <v>67</v>
      </c>
      <c r="B26" s="35"/>
      <c r="C26" s="36"/>
      <c r="D26" s="37"/>
      <c r="E26" s="11"/>
      <c r="F26" s="5"/>
      <c r="G26" s="7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35" t="s">
        <v>68</v>
      </c>
      <c r="B27" s="35"/>
      <c r="C27" s="36"/>
      <c r="D27" s="37"/>
      <c r="E27" s="11"/>
      <c r="F27" s="5"/>
      <c r="G27" s="7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35" t="s">
        <v>69</v>
      </c>
      <c r="B28" s="35"/>
      <c r="C28" s="36"/>
      <c r="D28" s="37"/>
      <c r="E28" s="11"/>
      <c r="F28" s="5"/>
      <c r="G28" s="7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35" t="s">
        <v>70</v>
      </c>
      <c r="B29" s="35"/>
      <c r="C29" s="36"/>
      <c r="D29" s="37"/>
      <c r="E29" s="11"/>
      <c r="F29" s="5"/>
      <c r="G29" s="7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35" t="s">
        <v>71</v>
      </c>
      <c r="B30" s="35"/>
      <c r="C30" s="36"/>
      <c r="D30" s="37"/>
      <c r="E30" s="11"/>
      <c r="F30" s="5"/>
      <c r="G30" s="7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35" t="s">
        <v>72</v>
      </c>
      <c r="B31" s="35"/>
      <c r="C31" s="36"/>
      <c r="D31" s="37"/>
      <c r="E31" s="11"/>
      <c r="F31" s="5"/>
      <c r="G31" s="7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35" t="s">
        <v>73</v>
      </c>
      <c r="B32" s="35"/>
      <c r="C32" s="36"/>
      <c r="D32" s="37"/>
      <c r="E32" s="11"/>
      <c r="F32" s="5"/>
      <c r="G32" s="7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35" t="s">
        <v>74</v>
      </c>
      <c r="B33" s="35"/>
      <c r="C33" s="36"/>
      <c r="D33" s="37"/>
      <c r="E33" s="11"/>
      <c r="F33" s="5"/>
      <c r="G33" s="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35" t="s">
        <v>75</v>
      </c>
      <c r="B34" s="35"/>
      <c r="C34" s="36"/>
      <c r="D34" s="37"/>
      <c r="E34" s="11"/>
      <c r="F34" s="5"/>
      <c r="G34" s="7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35" t="s">
        <v>76</v>
      </c>
      <c r="B35" s="35"/>
      <c r="C35" s="36"/>
      <c r="D35" s="37"/>
      <c r="E35" s="11"/>
      <c r="F35" s="5"/>
      <c r="G35" s="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35" t="s">
        <v>77</v>
      </c>
      <c r="B36" s="35"/>
      <c r="C36" s="36"/>
      <c r="D36" s="37"/>
      <c r="E36" s="11"/>
      <c r="F36" s="5"/>
      <c r="G36" s="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35" t="s">
        <v>78</v>
      </c>
      <c r="B37" s="35"/>
      <c r="C37" s="36"/>
      <c r="D37" s="37"/>
      <c r="E37" s="11"/>
      <c r="F37" s="5"/>
      <c r="G37" s="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35" t="s">
        <v>79</v>
      </c>
      <c r="B38" s="35"/>
      <c r="C38" s="36"/>
      <c r="D38" s="37"/>
      <c r="E38" s="11"/>
      <c r="F38" s="5"/>
      <c r="G38" s="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44" t="str">
        <f>IF(SUM(C24,C25,C26,C27,C28,C29)&gt;C23,"لطفاً متراژ بخش‌ها را دوباره بررسی کنید.","")</f>
        <v/>
      </c>
      <c r="B39" s="44"/>
      <c r="C39" s="44"/>
      <c r="D39" s="44"/>
      <c r="E39" s="45"/>
      <c r="F39" s="45"/>
      <c r="G39" s="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5"/>
      <c r="B40" s="5"/>
      <c r="C40" s="5"/>
      <c r="D40" s="5"/>
      <c r="E40" s="5"/>
      <c r="F40" s="5"/>
      <c r="G40" s="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>
      <c r="A41" s="46" t="s">
        <v>80</v>
      </c>
      <c r="B41" s="46"/>
      <c r="C41" s="46"/>
      <c r="D41" s="46"/>
      <c r="E41" s="41"/>
      <c r="F41" s="41"/>
      <c r="G41" s="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47" t="s">
        <v>81</v>
      </c>
      <c r="B42" s="35"/>
      <c r="C42" s="36"/>
      <c r="D42" s="37"/>
      <c r="E42" s="11"/>
      <c r="F42" s="5"/>
      <c r="G42" s="7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35" t="s">
        <v>82</v>
      </c>
      <c r="B43" s="35"/>
      <c r="C43" s="38"/>
      <c r="D43" s="39"/>
      <c r="E43" s="11"/>
      <c r="F43" s="5"/>
      <c r="G43" s="7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35" t="s">
        <v>83</v>
      </c>
      <c r="B44" s="35"/>
      <c r="C44" s="38"/>
      <c r="D44" s="39"/>
      <c r="E44" s="11"/>
      <c r="F44" s="5"/>
      <c r="G44" s="7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35" t="s">
        <v>84</v>
      </c>
      <c r="B45" s="35"/>
      <c r="C45" s="36"/>
      <c r="D45" s="37"/>
      <c r="E45" s="11"/>
      <c r="F45" s="5"/>
      <c r="G45" s="7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35" t="s">
        <v>85</v>
      </c>
      <c r="B46" s="35"/>
      <c r="C46" s="36"/>
      <c r="D46" s="37"/>
      <c r="E46" s="11"/>
      <c r="F46" s="5"/>
      <c r="G46" s="7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35" t="s">
        <v>86</v>
      </c>
      <c r="B47" s="35"/>
      <c r="C47" s="38"/>
      <c r="D47" s="39"/>
      <c r="E47" s="11"/>
      <c r="F47" s="5"/>
      <c r="G47" s="7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35" t="s">
        <v>87</v>
      </c>
      <c r="B48" s="35"/>
      <c r="C48" s="38"/>
      <c r="D48" s="39"/>
      <c r="E48" s="11"/>
      <c r="F48" s="5"/>
      <c r="G48" s="7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35" t="s">
        <v>88</v>
      </c>
      <c r="B49" s="35"/>
      <c r="C49" s="36"/>
      <c r="D49" s="37"/>
      <c r="E49" s="11"/>
      <c r="F49" s="5"/>
      <c r="G49" s="7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7">
      <c r="A50" s="35" t="s">
        <v>89</v>
      </c>
      <c r="B50" s="35"/>
      <c r="C50" s="42"/>
      <c r="D50" s="43"/>
      <c r="E50" s="11"/>
      <c r="F50" s="5"/>
      <c r="G50" s="7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35" t="s">
        <v>90</v>
      </c>
      <c r="B51" s="35"/>
      <c r="C51" s="38"/>
      <c r="D51" s="39"/>
      <c r="E51" s="11"/>
      <c r="F51" s="5"/>
      <c r="G51" s="7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35" t="s">
        <v>91</v>
      </c>
      <c r="B52" s="35"/>
      <c r="C52" s="36"/>
      <c r="D52" s="37"/>
      <c r="E52" s="11"/>
      <c r="F52" s="5"/>
      <c r="G52" s="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35" t="s">
        <v>92</v>
      </c>
      <c r="B53" s="35"/>
      <c r="C53" s="36"/>
      <c r="D53" s="37"/>
      <c r="E53" s="11"/>
      <c r="F53" s="5"/>
      <c r="G53" s="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35" t="s">
        <v>93</v>
      </c>
      <c r="B54" s="35"/>
      <c r="C54" s="38"/>
      <c r="D54" s="39"/>
      <c r="E54" s="11"/>
      <c r="F54" s="5"/>
      <c r="G54" s="7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35" t="s">
        <v>94</v>
      </c>
      <c r="B55" s="35"/>
      <c r="C55" s="36"/>
      <c r="D55" s="37"/>
      <c r="E55" s="11"/>
      <c r="F55" s="5"/>
      <c r="G55" s="7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35" t="s">
        <v>95</v>
      </c>
      <c r="B56" s="35"/>
      <c r="C56" s="38"/>
      <c r="D56" s="39"/>
      <c r="E56" s="11"/>
      <c r="F56" s="5"/>
      <c r="G56" s="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35" t="s">
        <v>96</v>
      </c>
      <c r="B57" s="35"/>
      <c r="C57" s="38"/>
      <c r="D57" s="39"/>
      <c r="E57" s="11"/>
      <c r="F57" s="5"/>
      <c r="G57" s="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35" t="s">
        <v>97</v>
      </c>
      <c r="B58" s="35"/>
      <c r="C58" s="38"/>
      <c r="D58" s="39"/>
      <c r="E58" s="11"/>
      <c r="F58" s="5"/>
      <c r="G58" s="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5"/>
      <c r="B59" s="5"/>
      <c r="C59" s="5"/>
      <c r="D59" s="5"/>
      <c r="E59" s="5"/>
      <c r="F59" s="5"/>
      <c r="G59" s="7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" customHeight="1">
      <c r="A60" s="40" t="s">
        <v>98</v>
      </c>
      <c r="B60" s="40"/>
      <c r="C60" s="40"/>
      <c r="D60" s="40"/>
      <c r="E60" s="41"/>
      <c r="F60" s="41"/>
      <c r="G60" s="7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35" t="s">
        <v>99</v>
      </c>
      <c r="B61" s="35"/>
      <c r="C61" s="36"/>
      <c r="D61" s="37"/>
      <c r="E61" s="11"/>
      <c r="F61" s="5"/>
      <c r="G61" s="7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35" t="s">
        <v>100</v>
      </c>
      <c r="B62" s="35"/>
      <c r="C62" s="36"/>
      <c r="D62" s="37"/>
      <c r="E62" s="11"/>
      <c r="F62" s="5"/>
      <c r="G62" s="7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35" t="s">
        <v>101</v>
      </c>
      <c r="B63" s="35"/>
      <c r="C63" s="36"/>
      <c r="D63" s="37"/>
      <c r="E63" s="11"/>
      <c r="F63" s="5"/>
      <c r="G63" s="7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35" t="s">
        <v>102</v>
      </c>
      <c r="B64" s="35"/>
      <c r="C64" s="36"/>
      <c r="D64" s="37"/>
      <c r="E64" s="11"/>
      <c r="F64" s="5"/>
      <c r="G64" s="7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35" t="s">
        <v>103</v>
      </c>
      <c r="B65" s="35"/>
      <c r="C65" s="36"/>
      <c r="D65" s="37"/>
      <c r="E65" s="11"/>
      <c r="F65" s="5"/>
      <c r="G65" s="7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35" t="s">
        <v>104</v>
      </c>
      <c r="B66" s="35"/>
      <c r="C66" s="36"/>
      <c r="D66" s="37"/>
      <c r="E66" s="11"/>
      <c r="F66" s="5"/>
      <c r="G66" s="7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35" t="s">
        <v>105</v>
      </c>
      <c r="B67" s="35"/>
      <c r="C67" s="38"/>
      <c r="D67" s="39"/>
      <c r="E67" s="11"/>
      <c r="F67" s="5"/>
      <c r="G67" s="7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35" t="s">
        <v>106</v>
      </c>
      <c r="B68" s="35"/>
      <c r="C68" s="36"/>
      <c r="D68" s="37"/>
      <c r="E68" s="11"/>
      <c r="F68" s="5"/>
      <c r="G68" s="7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35" t="s">
        <v>107</v>
      </c>
      <c r="B69" s="35"/>
      <c r="C69" s="36"/>
      <c r="D69" s="37"/>
      <c r="E69" s="11"/>
      <c r="F69" s="5"/>
      <c r="G69" s="7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35" t="s">
        <v>108</v>
      </c>
      <c r="B70" s="35"/>
      <c r="C70" s="36"/>
      <c r="D70" s="37"/>
      <c r="E70" s="11"/>
      <c r="F70" s="5"/>
      <c r="G70" s="7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35" t="s">
        <v>109</v>
      </c>
      <c r="B71" s="35"/>
      <c r="C71" s="36"/>
      <c r="D71" s="37"/>
      <c r="E71" s="11"/>
      <c r="F71" s="5"/>
      <c r="G71" s="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8"/>
      <c r="B72" s="8"/>
      <c r="C72" s="8"/>
      <c r="D72" s="8"/>
      <c r="E72" s="8"/>
      <c r="F72" s="8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5"/>
      <c r="B73" s="5"/>
      <c r="C73" s="5"/>
      <c r="D73" s="5"/>
      <c r="E73" s="5"/>
      <c r="F73" s="5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5"/>
      <c r="B74" s="5"/>
      <c r="C74" s="5"/>
      <c r="D74" s="5"/>
      <c r="E74" s="5"/>
      <c r="F74" s="5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5"/>
      <c r="B75" s="5"/>
      <c r="C75" s="5"/>
      <c r="D75" s="5"/>
      <c r="E75" s="5"/>
      <c r="F75" s="5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5"/>
      <c r="B76" s="5"/>
      <c r="C76" s="5"/>
      <c r="D76" s="5"/>
      <c r="E76" s="5"/>
      <c r="F76" s="5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5"/>
      <c r="B77" s="5"/>
      <c r="C77" s="5"/>
      <c r="D77" s="5"/>
      <c r="E77" s="5"/>
      <c r="F77" s="5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5"/>
      <c r="B78" s="5"/>
      <c r="C78" s="5"/>
      <c r="D78" s="5"/>
      <c r="E78" s="5"/>
      <c r="F78" s="5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5"/>
      <c r="B79" s="5"/>
      <c r="C79" s="5"/>
      <c r="D79" s="5"/>
      <c r="E79" s="5"/>
      <c r="F79" s="5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5"/>
      <c r="B80" s="5"/>
      <c r="C80" s="5"/>
      <c r="D80" s="5"/>
      <c r="E80" s="5"/>
      <c r="F80" s="5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5"/>
      <c r="B81" s="5"/>
      <c r="C81" s="5"/>
      <c r="D81" s="5"/>
      <c r="E81" s="5"/>
      <c r="F81" s="5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5"/>
      <c r="B82" s="5"/>
      <c r="C82" s="5"/>
      <c r="D82" s="5"/>
      <c r="E82" s="5"/>
      <c r="F82" s="5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5"/>
      <c r="B83" s="5"/>
      <c r="C83" s="5"/>
      <c r="D83" s="5"/>
      <c r="E83" s="5"/>
      <c r="F83" s="5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5"/>
      <c r="B84" s="5"/>
      <c r="C84" s="5"/>
      <c r="D84" s="5"/>
      <c r="E84" s="5"/>
      <c r="F84" s="5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5"/>
      <c r="B85" s="5"/>
      <c r="C85" s="5"/>
      <c r="D85" s="5"/>
      <c r="E85" s="5"/>
      <c r="F85" s="5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5"/>
      <c r="B86" s="5"/>
      <c r="C86" s="5"/>
      <c r="D86" s="5"/>
      <c r="E86" s="5"/>
      <c r="F86" s="5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5"/>
      <c r="B87" s="5"/>
      <c r="C87" s="5"/>
      <c r="D87" s="5"/>
      <c r="E87" s="5"/>
      <c r="F87" s="5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5"/>
      <c r="B88" s="5"/>
      <c r="C88" s="5"/>
      <c r="D88" s="5"/>
      <c r="E88" s="5"/>
      <c r="F88" s="5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5"/>
      <c r="B89" s="5"/>
      <c r="C89" s="5"/>
      <c r="D89" s="5"/>
      <c r="E89" s="5"/>
      <c r="F89" s="5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5"/>
      <c r="B90" s="5"/>
      <c r="C90" s="5"/>
      <c r="D90" s="5"/>
      <c r="E90" s="5"/>
      <c r="F90" s="5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5"/>
      <c r="B91" s="5"/>
      <c r="C91" s="5"/>
      <c r="D91" s="5"/>
      <c r="E91" s="5"/>
      <c r="F91" s="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5"/>
      <c r="B92" s="5"/>
      <c r="C92" s="5"/>
      <c r="D92" s="5"/>
      <c r="E92" s="5"/>
      <c r="F92" s="5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5"/>
      <c r="B93" s="5"/>
      <c r="C93" s="5"/>
      <c r="D93" s="5"/>
      <c r="E93" s="5"/>
      <c r="F93" s="5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5"/>
      <c r="B94" s="5"/>
      <c r="C94" s="5"/>
      <c r="D94" s="5"/>
      <c r="E94" s="5"/>
      <c r="F94" s="5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5"/>
      <c r="B95" s="5"/>
      <c r="C95" s="5"/>
      <c r="D95" s="5"/>
      <c r="E95" s="5"/>
      <c r="F95" s="5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5"/>
      <c r="B96" s="5"/>
      <c r="C96" s="5"/>
      <c r="D96" s="5"/>
      <c r="E96" s="5"/>
      <c r="F96" s="5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5"/>
      <c r="B97" s="5"/>
      <c r="C97" s="5"/>
      <c r="D97" s="5"/>
      <c r="E97" s="5"/>
      <c r="F97" s="5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5"/>
      <c r="B98" s="5"/>
      <c r="C98" s="5"/>
      <c r="D98" s="5"/>
      <c r="E98" s="5"/>
      <c r="F98" s="5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5"/>
      <c r="B99" s="5"/>
      <c r="C99" s="5"/>
      <c r="D99" s="5"/>
      <c r="E99" s="5"/>
      <c r="F99" s="5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5"/>
      <c r="B100" s="5"/>
      <c r="C100" s="5"/>
      <c r="D100" s="5"/>
      <c r="E100" s="5"/>
      <c r="F100" s="5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5"/>
      <c r="B101" s="5"/>
      <c r="C101" s="5"/>
      <c r="D101" s="5"/>
      <c r="E101" s="5"/>
      <c r="F101" s="5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5"/>
      <c r="B102" s="5"/>
      <c r="C102" s="5"/>
      <c r="D102" s="5"/>
      <c r="E102" s="5"/>
      <c r="F102" s="5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5"/>
      <c r="B103" s="5"/>
      <c r="C103" s="5"/>
      <c r="D103" s="5"/>
      <c r="E103" s="5"/>
      <c r="F103" s="5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5"/>
      <c r="B104" s="5"/>
      <c r="C104" s="5"/>
      <c r="D104" s="5"/>
      <c r="E104" s="5"/>
      <c r="F104" s="5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5"/>
      <c r="B105" s="5"/>
      <c r="C105" s="5"/>
      <c r="D105" s="5"/>
      <c r="E105" s="5"/>
      <c r="F105" s="5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5"/>
      <c r="B106" s="5"/>
      <c r="C106" s="5"/>
      <c r="D106" s="5"/>
      <c r="E106" s="5"/>
      <c r="F106" s="5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5"/>
      <c r="B107" s="5"/>
      <c r="C107" s="5"/>
      <c r="D107" s="5"/>
      <c r="E107" s="5"/>
      <c r="F107" s="5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5"/>
      <c r="B108" s="5"/>
      <c r="C108" s="5"/>
      <c r="D108" s="5"/>
      <c r="E108" s="5"/>
      <c r="F108" s="5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5"/>
      <c r="B109" s="5"/>
      <c r="C109" s="5"/>
      <c r="D109" s="5"/>
      <c r="E109" s="5"/>
      <c r="F109" s="5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6"/>
      <c r="B110" s="6"/>
      <c r="C110" s="6"/>
      <c r="D110" s="6"/>
      <c r="E110" s="6"/>
      <c r="F110" s="6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6"/>
      <c r="B111" s="6"/>
      <c r="C111" s="6"/>
      <c r="D111" s="6"/>
      <c r="E111" s="6"/>
      <c r="F111" s="6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6"/>
      <c r="B112" s="6"/>
      <c r="C112" s="6"/>
      <c r="D112" s="6"/>
      <c r="E112" s="6"/>
      <c r="F112" s="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6"/>
      <c r="B113" s="6"/>
      <c r="C113" s="6"/>
      <c r="D113" s="6"/>
      <c r="E113" s="6"/>
      <c r="F113" s="6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6"/>
      <c r="B114" s="6"/>
      <c r="C114" s="6"/>
      <c r="D114" s="6"/>
      <c r="E114" s="6"/>
      <c r="F114" s="6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6"/>
      <c r="B115" s="6"/>
      <c r="C115" s="6"/>
      <c r="D115" s="6"/>
      <c r="E115" s="6"/>
      <c r="F115" s="6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6"/>
      <c r="B116" s="6"/>
      <c r="C116" s="6"/>
      <c r="D116" s="6"/>
      <c r="E116" s="6"/>
      <c r="F116" s="6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6"/>
      <c r="B117" s="6"/>
      <c r="C117" s="6"/>
      <c r="D117" s="6"/>
      <c r="E117" s="6"/>
      <c r="F117" s="6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6"/>
      <c r="B118" s="6"/>
      <c r="C118" s="6"/>
      <c r="D118" s="6"/>
      <c r="E118" s="6"/>
      <c r="F118" s="6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6"/>
      <c r="B119" s="6"/>
      <c r="C119" s="6"/>
      <c r="D119" s="6"/>
      <c r="E119" s="6"/>
      <c r="F119" s="6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6"/>
      <c r="B120" s="6"/>
      <c r="C120" s="6"/>
      <c r="D120" s="6"/>
      <c r="E120" s="6"/>
      <c r="F120" s="6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6"/>
      <c r="B121" s="6"/>
      <c r="C121" s="6"/>
      <c r="D121" s="6"/>
      <c r="E121" s="6"/>
      <c r="F121" s="6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6"/>
      <c r="B122" s="6"/>
      <c r="C122" s="6"/>
      <c r="D122" s="6"/>
      <c r="E122" s="6"/>
      <c r="F122" s="6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6"/>
      <c r="B123" s="6"/>
      <c r="C123" s="6"/>
      <c r="D123" s="6"/>
      <c r="E123" s="6"/>
      <c r="F123" s="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6"/>
      <c r="B124" s="6"/>
      <c r="C124" s="6"/>
      <c r="D124" s="6"/>
      <c r="E124" s="6"/>
      <c r="F124" s="6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6"/>
      <c r="B125" s="6"/>
      <c r="C125" s="6"/>
      <c r="D125" s="6"/>
      <c r="E125" s="6"/>
      <c r="F125" s="6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6"/>
      <c r="B126" s="6"/>
      <c r="C126" s="6"/>
      <c r="D126" s="6"/>
      <c r="E126" s="6"/>
      <c r="F126" s="6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6"/>
      <c r="B127" s="6"/>
      <c r="C127" s="6"/>
      <c r="D127" s="6"/>
      <c r="E127" s="6"/>
      <c r="F127" s="6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6"/>
      <c r="B128" s="6"/>
      <c r="C128" s="6"/>
      <c r="D128" s="6"/>
      <c r="E128" s="6"/>
      <c r="F128" s="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6"/>
      <c r="B129" s="6"/>
      <c r="C129" s="6"/>
      <c r="D129" s="6"/>
      <c r="E129" s="6"/>
      <c r="F129" s="6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6"/>
      <c r="B130" s="6"/>
      <c r="C130" s="6"/>
      <c r="D130" s="6"/>
      <c r="E130" s="6"/>
      <c r="F130" s="6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6"/>
      <c r="B131" s="6"/>
      <c r="C131" s="6"/>
      <c r="D131" s="6"/>
      <c r="E131" s="6"/>
      <c r="F131" s="6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6"/>
      <c r="B132" s="6"/>
      <c r="C132" s="6"/>
      <c r="D132" s="6"/>
      <c r="E132" s="6"/>
      <c r="F132" s="6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6"/>
      <c r="B133" s="6"/>
      <c r="C133" s="6"/>
      <c r="D133" s="6"/>
      <c r="E133" s="6"/>
      <c r="F133" s="6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6"/>
      <c r="B134" s="6"/>
      <c r="C134" s="6"/>
      <c r="D134" s="6"/>
      <c r="E134" s="6"/>
      <c r="F134" s="6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6"/>
      <c r="B135" s="6"/>
      <c r="C135" s="6"/>
      <c r="D135" s="6"/>
      <c r="E135" s="6"/>
      <c r="F135" s="6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6"/>
      <c r="B136" s="6"/>
      <c r="C136" s="6"/>
      <c r="D136" s="6"/>
      <c r="E136" s="6"/>
      <c r="F136" s="6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6"/>
      <c r="B137" s="6"/>
      <c r="C137" s="6"/>
      <c r="D137" s="6"/>
      <c r="E137" s="6"/>
      <c r="F137" s="6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6"/>
      <c r="B138" s="6"/>
      <c r="C138" s="6"/>
      <c r="D138" s="6"/>
      <c r="E138" s="6"/>
      <c r="F138" s="6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6"/>
      <c r="B139" s="6"/>
      <c r="C139" s="6"/>
      <c r="D139" s="6"/>
      <c r="E139" s="6"/>
      <c r="F139" s="6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6"/>
      <c r="B140" s="6"/>
      <c r="C140" s="6"/>
      <c r="D140" s="6"/>
      <c r="E140" s="6"/>
      <c r="F140" s="6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6"/>
      <c r="B141" s="6"/>
      <c r="C141" s="6"/>
      <c r="D141" s="6"/>
      <c r="E141" s="6"/>
      <c r="F141" s="6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6"/>
      <c r="B142" s="6"/>
      <c r="C142" s="6"/>
      <c r="D142" s="6"/>
      <c r="E142" s="6"/>
      <c r="F142" s="6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6"/>
      <c r="B143" s="6"/>
      <c r="C143" s="6"/>
      <c r="D143" s="6"/>
      <c r="E143" s="6"/>
      <c r="F143" s="6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6"/>
      <c r="B144" s="6"/>
      <c r="C144" s="6"/>
      <c r="D144" s="6"/>
      <c r="E144" s="6"/>
      <c r="F144" s="6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6"/>
      <c r="B145" s="6"/>
      <c r="C145" s="6"/>
      <c r="D145" s="6"/>
      <c r="E145" s="6"/>
      <c r="F145" s="6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6"/>
      <c r="B146" s="6"/>
      <c r="C146" s="6"/>
      <c r="D146" s="6"/>
      <c r="E146" s="6"/>
      <c r="F146" s="6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6"/>
      <c r="B147" s="6"/>
      <c r="C147" s="6"/>
      <c r="D147" s="6"/>
      <c r="E147" s="6"/>
      <c r="F147" s="6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6"/>
      <c r="B148" s="6"/>
      <c r="C148" s="6"/>
      <c r="D148" s="6"/>
      <c r="E148" s="6"/>
      <c r="F148" s="6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6"/>
      <c r="B149" s="6"/>
      <c r="C149" s="6"/>
      <c r="D149" s="6"/>
      <c r="E149" s="6"/>
      <c r="F149" s="6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6"/>
      <c r="B150" s="6"/>
      <c r="C150" s="6"/>
      <c r="D150" s="6"/>
      <c r="E150" s="6"/>
      <c r="F150" s="6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6"/>
      <c r="B151" s="6"/>
      <c r="C151" s="6"/>
      <c r="D151" s="6"/>
      <c r="E151" s="6"/>
      <c r="F151" s="6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6"/>
      <c r="B152" s="6"/>
      <c r="C152" s="6"/>
      <c r="D152" s="6"/>
      <c r="E152" s="6"/>
      <c r="F152" s="6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6"/>
      <c r="B153" s="6"/>
      <c r="C153" s="6"/>
      <c r="D153" s="6"/>
      <c r="E153" s="6"/>
      <c r="F153" s="6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6"/>
      <c r="B154" s="6"/>
      <c r="C154" s="6"/>
      <c r="D154" s="6"/>
      <c r="E154" s="6"/>
      <c r="F154" s="6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6"/>
      <c r="B155" s="6"/>
      <c r="C155" s="6"/>
      <c r="D155" s="6"/>
      <c r="E155" s="6"/>
      <c r="F155" s="6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6"/>
      <c r="B156" s="6"/>
      <c r="C156" s="6"/>
      <c r="D156" s="6"/>
      <c r="E156" s="6"/>
      <c r="F156" s="6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6"/>
      <c r="B157" s="6"/>
      <c r="C157" s="6"/>
      <c r="D157" s="6"/>
      <c r="E157" s="6"/>
      <c r="F157" s="6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6"/>
      <c r="B158" s="6"/>
      <c r="C158" s="6"/>
      <c r="D158" s="6"/>
      <c r="E158" s="6"/>
      <c r="F158" s="6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6"/>
      <c r="B159" s="6"/>
      <c r="C159" s="6"/>
      <c r="D159" s="6"/>
      <c r="E159" s="6"/>
      <c r="F159" s="6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6"/>
      <c r="B160" s="6"/>
      <c r="C160" s="6"/>
      <c r="D160" s="6"/>
      <c r="E160" s="6"/>
      <c r="F160" s="6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6"/>
      <c r="B161" s="6"/>
      <c r="C161" s="6"/>
      <c r="D161" s="6"/>
      <c r="E161" s="6"/>
      <c r="F161" s="6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6"/>
      <c r="B162" s="6"/>
      <c r="C162" s="6"/>
      <c r="D162" s="6"/>
      <c r="E162" s="6"/>
      <c r="F162" s="6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6"/>
      <c r="B163" s="6"/>
      <c r="C163" s="6"/>
      <c r="D163" s="6"/>
      <c r="E163" s="6"/>
      <c r="F163" s="6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6"/>
      <c r="B164" s="6"/>
      <c r="C164" s="6"/>
      <c r="D164" s="6"/>
      <c r="E164" s="6"/>
      <c r="F164" s="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6"/>
      <c r="B165" s="6"/>
      <c r="C165" s="6"/>
      <c r="D165" s="6"/>
      <c r="E165" s="6"/>
      <c r="F165" s="6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6"/>
      <c r="B166" s="6"/>
      <c r="C166" s="6"/>
      <c r="D166" s="6"/>
      <c r="E166" s="6"/>
      <c r="F166" s="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6"/>
      <c r="B167" s="6"/>
      <c r="C167" s="6"/>
      <c r="D167" s="6"/>
      <c r="E167" s="6"/>
      <c r="F167" s="6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6"/>
      <c r="B168" s="6"/>
      <c r="C168" s="6"/>
      <c r="D168" s="6"/>
      <c r="E168" s="6"/>
      <c r="F168" s="6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6"/>
      <c r="B169" s="6"/>
      <c r="C169" s="6"/>
      <c r="D169" s="6"/>
      <c r="E169" s="6"/>
      <c r="F169" s="6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6"/>
      <c r="B170" s="6"/>
      <c r="C170" s="6"/>
      <c r="D170" s="6"/>
      <c r="E170" s="6"/>
      <c r="F170" s="6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6"/>
      <c r="B171" s="6"/>
      <c r="C171" s="6"/>
      <c r="D171" s="6"/>
      <c r="E171" s="6"/>
      <c r="F171" s="6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6"/>
      <c r="B172" s="6"/>
      <c r="C172" s="6"/>
      <c r="D172" s="6"/>
      <c r="E172" s="6"/>
      <c r="F172" s="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6"/>
      <c r="B173" s="6"/>
      <c r="C173" s="6"/>
      <c r="D173" s="6"/>
      <c r="E173" s="6"/>
      <c r="F173" s="6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6"/>
      <c r="B174" s="6"/>
      <c r="C174" s="6"/>
      <c r="D174" s="6"/>
      <c r="E174" s="6"/>
      <c r="F174" s="6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6"/>
      <c r="B175" s="6"/>
      <c r="C175" s="6"/>
      <c r="D175" s="6"/>
      <c r="E175" s="6"/>
      <c r="F175" s="6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6"/>
      <c r="B176" s="6"/>
      <c r="C176" s="6"/>
      <c r="D176" s="6"/>
      <c r="E176" s="6"/>
      <c r="F176" s="6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6"/>
      <c r="B177" s="6"/>
      <c r="C177" s="6"/>
      <c r="D177" s="6"/>
      <c r="E177" s="6"/>
      <c r="F177" s="6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6"/>
      <c r="B178" s="6"/>
      <c r="C178" s="6"/>
      <c r="D178" s="6"/>
      <c r="E178" s="6"/>
      <c r="F178" s="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6"/>
      <c r="B179" s="6"/>
      <c r="C179" s="6"/>
      <c r="D179" s="6"/>
      <c r="E179" s="6"/>
      <c r="F179" s="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6"/>
      <c r="B180" s="6"/>
      <c r="C180" s="6"/>
      <c r="D180" s="6"/>
      <c r="E180" s="6"/>
      <c r="F180" s="6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6"/>
      <c r="B181" s="6"/>
      <c r="C181" s="6"/>
      <c r="D181" s="6"/>
      <c r="E181" s="6"/>
      <c r="F181" s="6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6"/>
      <c r="B182" s="6"/>
      <c r="C182" s="6"/>
      <c r="D182" s="6"/>
      <c r="E182" s="6"/>
      <c r="F182" s="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6"/>
      <c r="B183" s="6"/>
      <c r="C183" s="6"/>
      <c r="D183" s="6"/>
      <c r="E183" s="6"/>
      <c r="F183" s="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6"/>
      <c r="B184" s="6"/>
      <c r="C184" s="6"/>
      <c r="D184" s="6"/>
      <c r="E184" s="6"/>
      <c r="F184" s="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6"/>
      <c r="B185" s="6"/>
      <c r="C185" s="6"/>
      <c r="D185" s="6"/>
      <c r="E185" s="6"/>
      <c r="F185" s="6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6"/>
      <c r="B186" s="6"/>
      <c r="C186" s="6"/>
      <c r="D186" s="6"/>
      <c r="E186" s="6"/>
      <c r="F186" s="6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6"/>
      <c r="B187" s="6"/>
      <c r="C187" s="6"/>
      <c r="D187" s="6"/>
      <c r="E187" s="6"/>
      <c r="F187" s="6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6"/>
      <c r="B188" s="6"/>
      <c r="C188" s="6"/>
      <c r="D188" s="6"/>
      <c r="E188" s="6"/>
      <c r="F188" s="6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6"/>
      <c r="B189" s="6"/>
      <c r="C189" s="6"/>
      <c r="D189" s="6"/>
      <c r="E189" s="6"/>
      <c r="F189" s="6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6"/>
      <c r="B190" s="6"/>
      <c r="C190" s="6"/>
      <c r="D190" s="6"/>
      <c r="E190" s="6"/>
      <c r="F190" s="6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6"/>
      <c r="B191" s="6"/>
      <c r="C191" s="6"/>
      <c r="D191" s="6"/>
      <c r="E191" s="6"/>
      <c r="F191" s="6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6"/>
      <c r="B192" s="6"/>
      <c r="C192" s="6"/>
      <c r="D192" s="6"/>
      <c r="E192" s="6"/>
      <c r="F192" s="6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6"/>
      <c r="B193" s="6"/>
      <c r="C193" s="6"/>
      <c r="D193" s="6"/>
      <c r="E193" s="6"/>
      <c r="F193" s="6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6"/>
      <c r="B194" s="6"/>
      <c r="C194" s="6"/>
      <c r="D194" s="6"/>
      <c r="E194" s="6"/>
      <c r="F194" s="6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6"/>
      <c r="B195" s="6"/>
      <c r="C195" s="6"/>
      <c r="D195" s="6"/>
      <c r="E195" s="6"/>
      <c r="F195" s="6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6"/>
      <c r="B196" s="6"/>
      <c r="C196" s="6"/>
      <c r="D196" s="6"/>
      <c r="E196" s="6"/>
      <c r="F196" s="6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6"/>
      <c r="B197" s="6"/>
      <c r="C197" s="6"/>
      <c r="D197" s="6"/>
      <c r="E197" s="6"/>
      <c r="F197" s="6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6"/>
      <c r="B198" s="6"/>
      <c r="C198" s="6"/>
      <c r="D198" s="6"/>
      <c r="E198" s="6"/>
      <c r="F198" s="6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6"/>
      <c r="B199" s="6"/>
      <c r="C199" s="6"/>
      <c r="D199" s="6"/>
      <c r="E199" s="6"/>
      <c r="F199" s="6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</sheetData>
  <sheetProtection password="F220" sheet="1" objects="1" scenarios="1" selectLockedCells="1"/>
  <mergeCells count="126">
    <mergeCell ref="A1:F1"/>
    <mergeCell ref="A4:F4"/>
    <mergeCell ref="A5:B5"/>
    <mergeCell ref="C5:D5"/>
    <mergeCell ref="A6:B6"/>
    <mergeCell ref="C6:D6"/>
    <mergeCell ref="A10:B10"/>
    <mergeCell ref="C10:D10"/>
    <mergeCell ref="A11:B11"/>
    <mergeCell ref="C11:D11"/>
    <mergeCell ref="A12:B12"/>
    <mergeCell ref="C12:D12"/>
    <mergeCell ref="A7:B7"/>
    <mergeCell ref="C7:D7"/>
    <mergeCell ref="A8:B8"/>
    <mergeCell ref="C8:D8"/>
    <mergeCell ref="A9:B9"/>
    <mergeCell ref="C9:D9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23:B23"/>
    <mergeCell ref="C23:D23"/>
    <mergeCell ref="A24:B24"/>
    <mergeCell ref="C24:D24"/>
    <mergeCell ref="A25:B25"/>
    <mergeCell ref="C25:D25"/>
    <mergeCell ref="A19:B19"/>
    <mergeCell ref="C19:D19"/>
    <mergeCell ref="A20:B20"/>
    <mergeCell ref="C20:D20"/>
    <mergeCell ref="A22:F22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43:B43"/>
    <mergeCell ref="C43:D43"/>
    <mergeCell ref="A44:B44"/>
    <mergeCell ref="C44:D44"/>
    <mergeCell ref="A45:B45"/>
    <mergeCell ref="C45:D45"/>
    <mergeCell ref="A38:B38"/>
    <mergeCell ref="C38:D38"/>
    <mergeCell ref="A39:F39"/>
    <mergeCell ref="A41:F41"/>
    <mergeCell ref="A42:B42"/>
    <mergeCell ref="C42:D42"/>
    <mergeCell ref="A49:B49"/>
    <mergeCell ref="C49:D49"/>
    <mergeCell ref="A50:B50"/>
    <mergeCell ref="C50:D50"/>
    <mergeCell ref="A51:B51"/>
    <mergeCell ref="C51:D51"/>
    <mergeCell ref="A46:B46"/>
    <mergeCell ref="C46:D46"/>
    <mergeCell ref="A47:B47"/>
    <mergeCell ref="C47:D47"/>
    <mergeCell ref="A48:B48"/>
    <mergeCell ref="C48:D48"/>
    <mergeCell ref="A56:B56"/>
    <mergeCell ref="C56:D56"/>
    <mergeCell ref="A57:B57"/>
    <mergeCell ref="C57:D57"/>
    <mergeCell ref="A58:B58"/>
    <mergeCell ref="C58:D58"/>
    <mergeCell ref="A55:B55"/>
    <mergeCell ref="C55:D55"/>
    <mergeCell ref="A52:B52"/>
    <mergeCell ref="C52:D52"/>
    <mergeCell ref="A53:B53"/>
    <mergeCell ref="C53:D53"/>
    <mergeCell ref="A54:B54"/>
    <mergeCell ref="C54:D54"/>
    <mergeCell ref="A63:B63"/>
    <mergeCell ref="C63:D63"/>
    <mergeCell ref="A64:B64"/>
    <mergeCell ref="C64:D64"/>
    <mergeCell ref="A65:B65"/>
    <mergeCell ref="C65:D65"/>
    <mergeCell ref="A60:F60"/>
    <mergeCell ref="A61:B61"/>
    <mergeCell ref="C61:D61"/>
    <mergeCell ref="A62:B62"/>
    <mergeCell ref="C62:D62"/>
    <mergeCell ref="A69:B69"/>
    <mergeCell ref="C69:D69"/>
    <mergeCell ref="A70:B70"/>
    <mergeCell ref="C70:D70"/>
    <mergeCell ref="A71:B71"/>
    <mergeCell ref="C71:D71"/>
    <mergeCell ref="A66:B66"/>
    <mergeCell ref="C66:D66"/>
    <mergeCell ref="A67:B67"/>
    <mergeCell ref="C67:D67"/>
    <mergeCell ref="A68:B68"/>
    <mergeCell ref="C68:D68"/>
  </mergeCells>
  <dataValidations count="5">
    <dataValidation type="list" sqref="C6:D6" xr:uid="{00000000-0002-0000-0100-000000000000}">
      <formula1>"روزانه,شبانه‌روزی,بیمارستانی,درمانگاهی,مستقل شهری,سایر"</formula1>
    </dataValidation>
    <dataValidation type="list" sqref="C55:D55 C53:D53 C36:D37 C30:D30 C19:D19 C16:D16 C13:D14" xr:uid="{00000000-0002-0000-0100-000001000000}">
      <formula1>"بله,خیر,نیازمند بررسی است"</formula1>
    </dataValidation>
    <dataValidation type="list" sqref="C18:D18" xr:uid="{00000000-0002-0000-0100-000004000000}">
      <formula1>"بله، با امکانات فعلی,بله، با جذب نیروی جدید,بله، با اخذ مجوز,بله، با تغییر فضای داروخانه,خیر، کمبود نیروی انسانی داریم,خیر، مجوز لازم را نداریم,خیر، تقاضای کافی وجود ندارد,نیازمند بررسی است"</formula1>
    </dataValidation>
    <dataValidation type="list" sqref="C42:D42" xr:uid="{00000000-0002-0000-0100-000009000000}">
      <formula1>"ملکی,استیجاری,سرقفلی,وابسته به بیمارستان یا مرکز درمانی,مشارکتی,سایر"</formula1>
    </dataValidation>
    <dataValidation type="list" sqref="C61:D61" xr:uid="{00000000-0002-0000-0100-00000C000000}">
      <formula1>"افزایش نقدینگی,کاهش موجودی راکد,افزایش فروش,افزایش سود,کاهش هزینه‌ها,بهبود منابع انسانی,کاهش وابستگی به بیمه,بهبود خرید,کاهش انقضا,توسعه مکمل,توسعه آرایشی و بهداشتی,توسعه فروش آنلاین,افزایش ساعت کاری,توسعه فضای داروخانه"</formula1>
    </dataValidation>
  </dataValidations>
  <pageMargins left="0.25" right="0.25" top="0.5" bottom="0.5" header="0.2" footer="0.2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50"/>
  <sheetViews>
    <sheetView rightToLeft="1" topLeftCell="B1" workbookViewId="0">
      <selection activeCell="H13" sqref="H13"/>
    </sheetView>
  </sheetViews>
  <sheetFormatPr defaultRowHeight="20.399999999999999"/>
  <cols>
    <col min="1" max="1" width="15" style="3" customWidth="1"/>
    <col min="2" max="4" width="20" style="3" customWidth="1"/>
    <col min="5" max="10" width="16" style="3" customWidth="1"/>
    <col min="11" max="11" width="18.19921875" style="3" customWidth="1"/>
    <col min="12" max="15" width="16" style="3" customWidth="1"/>
    <col min="16" max="16" width="28" style="3" customWidth="1"/>
    <col min="17" max="21" width="16" style="3" customWidth="1"/>
    <col min="22" max="22" width="24" style="3" customWidth="1"/>
    <col min="23" max="16384" width="8.796875" style="3"/>
  </cols>
  <sheetData>
    <row r="1" spans="1:26" ht="30" customHeight="1">
      <c r="A1" s="61" t="s">
        <v>110</v>
      </c>
      <c r="B1" s="61"/>
      <c r="C1" s="61"/>
      <c r="D1" s="61"/>
      <c r="E1" s="61"/>
      <c r="F1" s="61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2"/>
      <c r="X1" s="2"/>
      <c r="Y1" s="2"/>
      <c r="Z1" s="2"/>
    </row>
    <row r="2" spans="1:26">
      <c r="A2" s="15" t="str">
        <f>HYPERLINK("#'00_راهنما'!A1","↩ بازگشت به راهنما")</f>
        <v>↩ بازگشت به راهنما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2"/>
      <c r="X2" s="2"/>
      <c r="Y2" s="2"/>
      <c r="Z2" s="2"/>
    </row>
    <row r="3" spans="1:26">
      <c r="A3" s="62" t="s">
        <v>111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2"/>
      <c r="X3" s="2"/>
      <c r="Y3" s="2"/>
      <c r="Z3" s="2"/>
    </row>
    <row r="4" spans="1:26">
      <c r="A4" s="16" t="s">
        <v>112</v>
      </c>
      <c r="B4" s="16">
        <f>COUNTIF(A9:A58,"?*")</f>
        <v>0</v>
      </c>
      <c r="C4" s="16" t="s">
        <v>113</v>
      </c>
      <c r="D4" s="16">
        <f>COUNTIF(E9:E58,"تمام‌وقت")</f>
        <v>0</v>
      </c>
      <c r="E4" s="16" t="s">
        <v>114</v>
      </c>
      <c r="F4" s="16">
        <f>COUNTIF(E9:E58,"پاره‌وقت")</f>
        <v>0</v>
      </c>
      <c r="G4" s="16" t="s">
        <v>115</v>
      </c>
      <c r="H4" s="16">
        <f>SUM(I9:I58)</f>
        <v>0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2"/>
      <c r="X4" s="2"/>
      <c r="Y4" s="2"/>
      <c r="Z4" s="2"/>
    </row>
    <row r="5" spans="1:26">
      <c r="A5" s="16" t="s">
        <v>116</v>
      </c>
      <c r="B5" s="16">
        <f>SUM(O9:O58)</f>
        <v>0</v>
      </c>
      <c r="C5" s="16" t="s">
        <v>117</v>
      </c>
      <c r="D5" s="16">
        <f>IFERROR(B5/B4,0)</f>
        <v>0</v>
      </c>
      <c r="E5" s="16" t="s">
        <v>118</v>
      </c>
      <c r="F5" s="16">
        <f>COUNTIF(D9:D58,"?*")</f>
        <v>0</v>
      </c>
      <c r="G5" s="16" t="s">
        <v>382</v>
      </c>
      <c r="H5" s="16">
        <f>COUNTIF(Q9:Q58,"بله")</f>
        <v>0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2"/>
      <c r="X5" s="2"/>
      <c r="Y5" s="2"/>
      <c r="Z5" s="2"/>
    </row>
    <row r="6" spans="1:26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2"/>
      <c r="X6" s="2"/>
      <c r="Y6" s="2"/>
      <c r="Z6" s="2"/>
    </row>
    <row r="7" spans="1:2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2"/>
      <c r="X7" s="2"/>
      <c r="Y7" s="2"/>
      <c r="Z7" s="2"/>
    </row>
    <row r="8" spans="1:26" ht="37.950000000000003" customHeight="1">
      <c r="A8" s="17" t="s">
        <v>119</v>
      </c>
      <c r="B8" s="17" t="s">
        <v>120</v>
      </c>
      <c r="C8" s="17" t="s">
        <v>121</v>
      </c>
      <c r="D8" s="17" t="s">
        <v>122</v>
      </c>
      <c r="E8" s="17" t="s">
        <v>123</v>
      </c>
      <c r="F8" s="17" t="s">
        <v>124</v>
      </c>
      <c r="G8" s="17" t="s">
        <v>125</v>
      </c>
      <c r="H8" s="17" t="s">
        <v>126</v>
      </c>
      <c r="I8" s="17" t="s">
        <v>127</v>
      </c>
      <c r="J8" s="17" t="s">
        <v>128</v>
      </c>
      <c r="K8" s="17" t="s">
        <v>129</v>
      </c>
      <c r="L8" s="17" t="s">
        <v>130</v>
      </c>
      <c r="M8" s="17" t="s">
        <v>131</v>
      </c>
      <c r="N8" s="17" t="s">
        <v>132</v>
      </c>
      <c r="O8" s="17" t="s">
        <v>116</v>
      </c>
      <c r="P8" s="17" t="s">
        <v>133</v>
      </c>
      <c r="Q8" s="17" t="s">
        <v>381</v>
      </c>
      <c r="R8" s="17" t="s">
        <v>134</v>
      </c>
      <c r="S8" s="17" t="s">
        <v>135</v>
      </c>
      <c r="T8" s="17" t="s">
        <v>136</v>
      </c>
      <c r="U8" s="17" t="s">
        <v>137</v>
      </c>
      <c r="V8" s="17" t="s">
        <v>138</v>
      </c>
      <c r="W8" s="2"/>
      <c r="X8" s="2"/>
      <c r="Y8" s="2"/>
      <c r="Z8" s="2"/>
    </row>
    <row r="9" spans="1:26">
      <c r="A9" s="18"/>
      <c r="B9" s="18"/>
      <c r="C9" s="18"/>
      <c r="D9" s="18"/>
      <c r="E9" s="18"/>
      <c r="F9" s="18"/>
      <c r="G9" s="18"/>
      <c r="H9" s="18"/>
      <c r="I9" s="18"/>
      <c r="J9" s="19"/>
      <c r="K9" s="19"/>
      <c r="L9" s="19"/>
      <c r="M9" s="19"/>
      <c r="N9" s="19"/>
      <c r="O9" s="20" t="str">
        <f t="shared" ref="O9:O40" si="0">IF(COUNTA(J9:N9)=0,"",SUM(J9:N9))</f>
        <v/>
      </c>
      <c r="P9" s="18"/>
      <c r="Q9" s="18"/>
      <c r="R9" s="18"/>
      <c r="S9" s="18"/>
      <c r="T9" s="18"/>
      <c r="U9" s="18"/>
      <c r="V9" s="18"/>
      <c r="W9" s="2"/>
      <c r="X9" s="2"/>
      <c r="Y9" s="2"/>
      <c r="Z9" s="2"/>
    </row>
    <row r="10" spans="1:26">
      <c r="A10" s="18"/>
      <c r="B10" s="18"/>
      <c r="C10" s="18"/>
      <c r="D10" s="18"/>
      <c r="E10" s="18"/>
      <c r="F10" s="18"/>
      <c r="G10" s="18"/>
      <c r="H10" s="18"/>
      <c r="I10" s="18"/>
      <c r="J10" s="19"/>
      <c r="K10" s="19"/>
      <c r="L10" s="19"/>
      <c r="M10" s="19"/>
      <c r="N10" s="19"/>
      <c r="O10" s="20" t="str">
        <f t="shared" si="0"/>
        <v/>
      </c>
      <c r="P10" s="18"/>
      <c r="Q10" s="18"/>
      <c r="R10" s="18"/>
      <c r="S10" s="18"/>
      <c r="T10" s="18"/>
      <c r="U10" s="18"/>
      <c r="V10" s="18"/>
      <c r="W10" s="2"/>
      <c r="X10" s="2"/>
      <c r="Y10" s="2"/>
      <c r="Z10" s="2"/>
    </row>
    <row r="11" spans="1:26">
      <c r="A11" s="18"/>
      <c r="B11" s="18"/>
      <c r="C11" s="18"/>
      <c r="D11" s="18"/>
      <c r="E11" s="18"/>
      <c r="F11" s="18"/>
      <c r="G11" s="18"/>
      <c r="H11" s="18"/>
      <c r="I11" s="18"/>
      <c r="J11" s="19"/>
      <c r="K11" s="19"/>
      <c r="L11" s="19"/>
      <c r="M11" s="19"/>
      <c r="N11" s="19"/>
      <c r="O11" s="20" t="str">
        <f t="shared" si="0"/>
        <v/>
      </c>
      <c r="P11" s="18"/>
      <c r="Q11" s="18"/>
      <c r="R11" s="18"/>
      <c r="S11" s="18"/>
      <c r="T11" s="18"/>
      <c r="U11" s="18"/>
      <c r="V11" s="18"/>
      <c r="W11" s="2"/>
      <c r="X11" s="2"/>
      <c r="Y11" s="2"/>
      <c r="Z11" s="2"/>
    </row>
    <row r="12" spans="1:26">
      <c r="A12" s="18"/>
      <c r="B12" s="18"/>
      <c r="C12" s="18"/>
      <c r="D12" s="18"/>
      <c r="E12" s="18"/>
      <c r="F12" s="18"/>
      <c r="G12" s="18"/>
      <c r="H12" s="18"/>
      <c r="I12" s="18"/>
      <c r="J12" s="19"/>
      <c r="K12" s="19"/>
      <c r="L12" s="19"/>
      <c r="M12" s="19"/>
      <c r="N12" s="19"/>
      <c r="O12" s="20" t="str">
        <f t="shared" si="0"/>
        <v/>
      </c>
      <c r="P12" s="18"/>
      <c r="Q12" s="18"/>
      <c r="R12" s="18"/>
      <c r="S12" s="18"/>
      <c r="T12" s="18"/>
      <c r="U12" s="18"/>
      <c r="V12" s="18"/>
      <c r="W12" s="2"/>
      <c r="X12" s="2"/>
      <c r="Y12" s="2"/>
      <c r="Z12" s="2"/>
    </row>
    <row r="13" spans="1:26">
      <c r="A13" s="18"/>
      <c r="B13" s="18"/>
      <c r="C13" s="18"/>
      <c r="D13" s="18"/>
      <c r="E13" s="18"/>
      <c r="F13" s="18"/>
      <c r="G13" s="18"/>
      <c r="H13" s="18"/>
      <c r="I13" s="18"/>
      <c r="J13" s="19"/>
      <c r="K13" s="19"/>
      <c r="L13" s="19"/>
      <c r="M13" s="19"/>
      <c r="N13" s="19"/>
      <c r="O13" s="20" t="str">
        <f t="shared" si="0"/>
        <v/>
      </c>
      <c r="P13" s="18"/>
      <c r="Q13" s="18"/>
      <c r="R13" s="18"/>
      <c r="S13" s="18"/>
      <c r="T13" s="18"/>
      <c r="U13" s="18"/>
      <c r="V13" s="18"/>
      <c r="W13" s="2"/>
      <c r="X13" s="2"/>
      <c r="Y13" s="2"/>
      <c r="Z13" s="2"/>
    </row>
    <row r="14" spans="1:26">
      <c r="A14" s="18"/>
      <c r="B14" s="18"/>
      <c r="C14" s="18"/>
      <c r="D14" s="18"/>
      <c r="E14" s="18"/>
      <c r="F14" s="18"/>
      <c r="G14" s="18"/>
      <c r="H14" s="18"/>
      <c r="I14" s="18"/>
      <c r="J14" s="19"/>
      <c r="K14" s="19"/>
      <c r="L14" s="19"/>
      <c r="M14" s="19"/>
      <c r="N14" s="19"/>
      <c r="O14" s="20" t="str">
        <f t="shared" si="0"/>
        <v/>
      </c>
      <c r="P14" s="18"/>
      <c r="Q14" s="18"/>
      <c r="R14" s="18"/>
      <c r="S14" s="18"/>
      <c r="T14" s="18"/>
      <c r="U14" s="18"/>
      <c r="V14" s="18"/>
      <c r="W14" s="2"/>
      <c r="X14" s="2"/>
      <c r="Y14" s="2"/>
      <c r="Z14" s="2"/>
    </row>
    <row r="15" spans="1:26">
      <c r="A15" s="18"/>
      <c r="B15" s="18"/>
      <c r="C15" s="18"/>
      <c r="D15" s="18"/>
      <c r="E15" s="18"/>
      <c r="F15" s="18"/>
      <c r="G15" s="18"/>
      <c r="H15" s="18"/>
      <c r="I15" s="18"/>
      <c r="J15" s="19"/>
      <c r="K15" s="19"/>
      <c r="L15" s="19"/>
      <c r="M15" s="19"/>
      <c r="N15" s="19"/>
      <c r="O15" s="20" t="str">
        <f t="shared" si="0"/>
        <v/>
      </c>
      <c r="P15" s="18"/>
      <c r="Q15" s="18"/>
      <c r="R15" s="18"/>
      <c r="S15" s="18"/>
      <c r="T15" s="18"/>
      <c r="U15" s="18"/>
      <c r="V15" s="18"/>
      <c r="W15" s="2"/>
      <c r="X15" s="2"/>
      <c r="Y15" s="2"/>
      <c r="Z15" s="2"/>
    </row>
    <row r="16" spans="1:26">
      <c r="A16" s="18"/>
      <c r="B16" s="18"/>
      <c r="C16" s="18"/>
      <c r="D16" s="18"/>
      <c r="E16" s="18"/>
      <c r="F16" s="18"/>
      <c r="G16" s="18"/>
      <c r="H16" s="18"/>
      <c r="I16" s="18"/>
      <c r="J16" s="19"/>
      <c r="K16" s="19"/>
      <c r="L16" s="19"/>
      <c r="M16" s="19"/>
      <c r="N16" s="19"/>
      <c r="O16" s="20" t="str">
        <f t="shared" si="0"/>
        <v/>
      </c>
      <c r="P16" s="18"/>
      <c r="Q16" s="18"/>
      <c r="R16" s="18"/>
      <c r="S16" s="18"/>
      <c r="T16" s="18"/>
      <c r="U16" s="18"/>
      <c r="V16" s="18"/>
      <c r="W16" s="2"/>
      <c r="X16" s="2"/>
      <c r="Y16" s="2"/>
      <c r="Z16" s="2"/>
    </row>
    <row r="17" spans="1:26">
      <c r="A17" s="18"/>
      <c r="B17" s="18"/>
      <c r="C17" s="18"/>
      <c r="D17" s="18"/>
      <c r="E17" s="18"/>
      <c r="F17" s="18"/>
      <c r="G17" s="18"/>
      <c r="H17" s="18"/>
      <c r="I17" s="18"/>
      <c r="J17" s="19"/>
      <c r="K17" s="19"/>
      <c r="L17" s="19"/>
      <c r="M17" s="19"/>
      <c r="N17" s="19"/>
      <c r="O17" s="20" t="str">
        <f t="shared" si="0"/>
        <v/>
      </c>
      <c r="P17" s="18"/>
      <c r="Q17" s="18"/>
      <c r="R17" s="18"/>
      <c r="S17" s="18"/>
      <c r="T17" s="18"/>
      <c r="U17" s="18"/>
      <c r="V17" s="18"/>
      <c r="W17" s="2"/>
      <c r="X17" s="2"/>
      <c r="Y17" s="2"/>
      <c r="Z17" s="2"/>
    </row>
    <row r="18" spans="1:26">
      <c r="A18" s="18"/>
      <c r="B18" s="18"/>
      <c r="C18" s="18"/>
      <c r="D18" s="18"/>
      <c r="E18" s="18"/>
      <c r="F18" s="18"/>
      <c r="G18" s="18"/>
      <c r="H18" s="18"/>
      <c r="I18" s="18"/>
      <c r="J18" s="19"/>
      <c r="K18" s="19"/>
      <c r="L18" s="19"/>
      <c r="M18" s="19"/>
      <c r="N18" s="19"/>
      <c r="O18" s="20" t="str">
        <f t="shared" si="0"/>
        <v/>
      </c>
      <c r="P18" s="18"/>
      <c r="Q18" s="18"/>
      <c r="R18" s="18"/>
      <c r="S18" s="18"/>
      <c r="T18" s="18"/>
      <c r="U18" s="18"/>
      <c r="V18" s="18"/>
      <c r="W18" s="2"/>
      <c r="X18" s="2"/>
      <c r="Y18" s="2"/>
      <c r="Z18" s="2"/>
    </row>
    <row r="19" spans="1:26">
      <c r="A19" s="18"/>
      <c r="B19" s="18"/>
      <c r="C19" s="18"/>
      <c r="D19" s="18"/>
      <c r="E19" s="18"/>
      <c r="F19" s="18"/>
      <c r="G19" s="18"/>
      <c r="H19" s="18"/>
      <c r="I19" s="18"/>
      <c r="J19" s="19"/>
      <c r="K19" s="19"/>
      <c r="L19" s="19"/>
      <c r="M19" s="19"/>
      <c r="N19" s="19"/>
      <c r="O19" s="20" t="str">
        <f t="shared" si="0"/>
        <v/>
      </c>
      <c r="P19" s="18"/>
      <c r="Q19" s="18"/>
      <c r="R19" s="18"/>
      <c r="S19" s="18"/>
      <c r="T19" s="18"/>
      <c r="U19" s="18"/>
      <c r="V19" s="18"/>
      <c r="W19" s="2"/>
      <c r="X19" s="2"/>
      <c r="Y19" s="2"/>
      <c r="Z19" s="2"/>
    </row>
    <row r="20" spans="1:26">
      <c r="A20" s="18"/>
      <c r="B20" s="18"/>
      <c r="C20" s="18"/>
      <c r="D20" s="18"/>
      <c r="E20" s="18"/>
      <c r="F20" s="18"/>
      <c r="G20" s="18"/>
      <c r="H20" s="18"/>
      <c r="I20" s="18"/>
      <c r="J20" s="19"/>
      <c r="K20" s="19"/>
      <c r="L20" s="19"/>
      <c r="M20" s="19"/>
      <c r="N20" s="19"/>
      <c r="O20" s="20" t="str">
        <f t="shared" si="0"/>
        <v/>
      </c>
      <c r="P20" s="18"/>
      <c r="Q20" s="18"/>
      <c r="R20" s="18"/>
      <c r="S20" s="18"/>
      <c r="T20" s="18"/>
      <c r="U20" s="18"/>
      <c r="V20" s="18"/>
      <c r="W20" s="2"/>
      <c r="X20" s="2"/>
      <c r="Y20" s="2"/>
      <c r="Z20" s="2"/>
    </row>
    <row r="21" spans="1:26">
      <c r="A21" s="18"/>
      <c r="B21" s="18"/>
      <c r="C21" s="18"/>
      <c r="D21" s="18"/>
      <c r="E21" s="18"/>
      <c r="F21" s="18"/>
      <c r="G21" s="18"/>
      <c r="H21" s="18"/>
      <c r="I21" s="18"/>
      <c r="J21" s="19"/>
      <c r="K21" s="19"/>
      <c r="L21" s="19"/>
      <c r="M21" s="19"/>
      <c r="N21" s="19"/>
      <c r="O21" s="20" t="str">
        <f t="shared" si="0"/>
        <v/>
      </c>
      <c r="P21" s="18"/>
      <c r="Q21" s="18"/>
      <c r="R21" s="18"/>
      <c r="S21" s="18"/>
      <c r="T21" s="18"/>
      <c r="U21" s="18"/>
      <c r="V21" s="18"/>
      <c r="W21" s="2"/>
      <c r="X21" s="2"/>
      <c r="Y21" s="2"/>
      <c r="Z21" s="2"/>
    </row>
    <row r="22" spans="1:26">
      <c r="A22" s="18"/>
      <c r="B22" s="18"/>
      <c r="C22" s="18"/>
      <c r="D22" s="18"/>
      <c r="E22" s="18"/>
      <c r="F22" s="18"/>
      <c r="G22" s="18"/>
      <c r="H22" s="18"/>
      <c r="I22" s="18"/>
      <c r="J22" s="19"/>
      <c r="K22" s="19"/>
      <c r="L22" s="19"/>
      <c r="M22" s="19"/>
      <c r="N22" s="19"/>
      <c r="O22" s="20" t="str">
        <f t="shared" si="0"/>
        <v/>
      </c>
      <c r="P22" s="18"/>
      <c r="Q22" s="18"/>
      <c r="R22" s="18"/>
      <c r="S22" s="18"/>
      <c r="T22" s="18"/>
      <c r="U22" s="18"/>
      <c r="V22" s="18"/>
      <c r="W22" s="2"/>
      <c r="X22" s="2"/>
      <c r="Y22" s="2"/>
      <c r="Z22" s="2"/>
    </row>
    <row r="23" spans="1:26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9"/>
      <c r="M23" s="19"/>
      <c r="N23" s="19"/>
      <c r="O23" s="20" t="str">
        <f t="shared" si="0"/>
        <v/>
      </c>
      <c r="P23" s="18"/>
      <c r="Q23" s="18"/>
      <c r="R23" s="18"/>
      <c r="S23" s="18"/>
      <c r="T23" s="18"/>
      <c r="U23" s="18"/>
      <c r="V23" s="18"/>
      <c r="W23" s="2"/>
      <c r="X23" s="2"/>
      <c r="Y23" s="2"/>
      <c r="Z23" s="2"/>
    </row>
    <row r="24" spans="1:26">
      <c r="A24" s="18"/>
      <c r="B24" s="18"/>
      <c r="C24" s="18"/>
      <c r="D24" s="18"/>
      <c r="E24" s="18"/>
      <c r="F24" s="18"/>
      <c r="G24" s="18"/>
      <c r="H24" s="18"/>
      <c r="I24" s="18"/>
      <c r="J24" s="19"/>
      <c r="K24" s="19"/>
      <c r="L24" s="19"/>
      <c r="M24" s="19"/>
      <c r="N24" s="19"/>
      <c r="O24" s="20" t="str">
        <f t="shared" si="0"/>
        <v/>
      </c>
      <c r="P24" s="18"/>
      <c r="Q24" s="18"/>
      <c r="R24" s="18"/>
      <c r="S24" s="18"/>
      <c r="T24" s="18"/>
      <c r="U24" s="18"/>
      <c r="V24" s="18"/>
      <c r="W24" s="2"/>
      <c r="X24" s="2"/>
      <c r="Y24" s="2"/>
      <c r="Z24" s="2"/>
    </row>
    <row r="25" spans="1:26">
      <c r="A25" s="18"/>
      <c r="B25" s="18"/>
      <c r="C25" s="18"/>
      <c r="D25" s="18"/>
      <c r="E25" s="18"/>
      <c r="F25" s="18"/>
      <c r="G25" s="18"/>
      <c r="H25" s="18"/>
      <c r="I25" s="18"/>
      <c r="J25" s="19"/>
      <c r="K25" s="19"/>
      <c r="L25" s="19"/>
      <c r="M25" s="19"/>
      <c r="N25" s="19"/>
      <c r="O25" s="20" t="str">
        <f t="shared" si="0"/>
        <v/>
      </c>
      <c r="P25" s="18"/>
      <c r="Q25" s="18"/>
      <c r="R25" s="18"/>
      <c r="S25" s="18"/>
      <c r="T25" s="18"/>
      <c r="U25" s="18"/>
      <c r="V25" s="18"/>
      <c r="W25" s="2"/>
      <c r="X25" s="2"/>
      <c r="Y25" s="2"/>
      <c r="Z25" s="2"/>
    </row>
    <row r="26" spans="1:26">
      <c r="A26" s="18"/>
      <c r="B26" s="18"/>
      <c r="C26" s="18"/>
      <c r="D26" s="18"/>
      <c r="E26" s="18"/>
      <c r="F26" s="18"/>
      <c r="G26" s="18"/>
      <c r="H26" s="18"/>
      <c r="I26" s="18"/>
      <c r="J26" s="19"/>
      <c r="K26" s="19"/>
      <c r="L26" s="19"/>
      <c r="M26" s="19"/>
      <c r="N26" s="19"/>
      <c r="O26" s="20" t="str">
        <f t="shared" si="0"/>
        <v/>
      </c>
      <c r="P26" s="18"/>
      <c r="Q26" s="18"/>
      <c r="R26" s="18"/>
      <c r="S26" s="18"/>
      <c r="T26" s="18"/>
      <c r="U26" s="18"/>
      <c r="V26" s="18"/>
      <c r="W26" s="2"/>
      <c r="X26" s="2"/>
      <c r="Y26" s="2"/>
      <c r="Z26" s="2"/>
    </row>
    <row r="27" spans="1:26">
      <c r="A27" s="18"/>
      <c r="B27" s="18"/>
      <c r="C27" s="18"/>
      <c r="D27" s="18"/>
      <c r="E27" s="18"/>
      <c r="F27" s="18"/>
      <c r="G27" s="18"/>
      <c r="H27" s="18"/>
      <c r="I27" s="18"/>
      <c r="J27" s="19"/>
      <c r="K27" s="19"/>
      <c r="L27" s="19"/>
      <c r="M27" s="19"/>
      <c r="N27" s="19"/>
      <c r="O27" s="20" t="str">
        <f t="shared" si="0"/>
        <v/>
      </c>
      <c r="P27" s="18"/>
      <c r="Q27" s="18"/>
      <c r="R27" s="18"/>
      <c r="S27" s="18"/>
      <c r="T27" s="18"/>
      <c r="U27" s="18"/>
      <c r="V27" s="18"/>
      <c r="W27" s="2"/>
      <c r="X27" s="2"/>
      <c r="Y27" s="2"/>
      <c r="Z27" s="2"/>
    </row>
    <row r="28" spans="1:26">
      <c r="A28" s="18"/>
      <c r="B28" s="18"/>
      <c r="C28" s="18"/>
      <c r="D28" s="18"/>
      <c r="E28" s="18"/>
      <c r="F28" s="18"/>
      <c r="G28" s="18"/>
      <c r="H28" s="18"/>
      <c r="I28" s="18"/>
      <c r="J28" s="19"/>
      <c r="K28" s="19"/>
      <c r="L28" s="19"/>
      <c r="M28" s="19"/>
      <c r="N28" s="19"/>
      <c r="O28" s="20" t="str">
        <f t="shared" si="0"/>
        <v/>
      </c>
      <c r="P28" s="18"/>
      <c r="Q28" s="18"/>
      <c r="R28" s="18"/>
      <c r="S28" s="18"/>
      <c r="T28" s="18"/>
      <c r="U28" s="18"/>
      <c r="V28" s="18"/>
      <c r="W28" s="2"/>
      <c r="X28" s="2"/>
      <c r="Y28" s="2"/>
      <c r="Z28" s="2"/>
    </row>
    <row r="29" spans="1:26">
      <c r="A29" s="18"/>
      <c r="B29" s="18"/>
      <c r="C29" s="18"/>
      <c r="D29" s="18"/>
      <c r="E29" s="18"/>
      <c r="F29" s="18"/>
      <c r="G29" s="18"/>
      <c r="H29" s="18"/>
      <c r="I29" s="18"/>
      <c r="J29" s="19"/>
      <c r="K29" s="19"/>
      <c r="L29" s="19"/>
      <c r="M29" s="19"/>
      <c r="N29" s="19"/>
      <c r="O29" s="20" t="str">
        <f t="shared" si="0"/>
        <v/>
      </c>
      <c r="P29" s="18"/>
      <c r="Q29" s="18"/>
      <c r="R29" s="18"/>
      <c r="S29" s="18"/>
      <c r="T29" s="18"/>
      <c r="U29" s="18"/>
      <c r="V29" s="18"/>
      <c r="W29" s="2"/>
      <c r="X29" s="2"/>
      <c r="Y29" s="2"/>
      <c r="Z29" s="2"/>
    </row>
    <row r="30" spans="1:26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9"/>
      <c r="O30" s="20" t="str">
        <f t="shared" si="0"/>
        <v/>
      </c>
      <c r="P30" s="18"/>
      <c r="Q30" s="18"/>
      <c r="R30" s="18"/>
      <c r="S30" s="18"/>
      <c r="T30" s="18"/>
      <c r="U30" s="18"/>
      <c r="V30" s="18"/>
      <c r="W30" s="2"/>
      <c r="X30" s="2"/>
      <c r="Y30" s="2"/>
      <c r="Z30" s="2"/>
    </row>
    <row r="31" spans="1:26">
      <c r="A31" s="18"/>
      <c r="B31" s="18"/>
      <c r="C31" s="18"/>
      <c r="D31" s="18"/>
      <c r="E31" s="18"/>
      <c r="F31" s="18"/>
      <c r="G31" s="18"/>
      <c r="H31" s="18"/>
      <c r="I31" s="18"/>
      <c r="J31" s="19"/>
      <c r="K31" s="19"/>
      <c r="L31" s="19"/>
      <c r="M31" s="19"/>
      <c r="N31" s="19"/>
      <c r="O31" s="20" t="str">
        <f t="shared" si="0"/>
        <v/>
      </c>
      <c r="P31" s="18"/>
      <c r="Q31" s="18"/>
      <c r="R31" s="18"/>
      <c r="S31" s="18"/>
      <c r="T31" s="18"/>
      <c r="U31" s="18"/>
      <c r="V31" s="18"/>
      <c r="W31" s="2"/>
      <c r="X31" s="2"/>
      <c r="Y31" s="2"/>
      <c r="Z31" s="2"/>
    </row>
    <row r="32" spans="1:26">
      <c r="A32" s="18"/>
      <c r="B32" s="18"/>
      <c r="C32" s="18"/>
      <c r="D32" s="18"/>
      <c r="E32" s="18"/>
      <c r="F32" s="18"/>
      <c r="G32" s="18"/>
      <c r="H32" s="18"/>
      <c r="I32" s="18"/>
      <c r="J32" s="19"/>
      <c r="K32" s="19"/>
      <c r="L32" s="19"/>
      <c r="M32" s="19"/>
      <c r="N32" s="19"/>
      <c r="O32" s="20" t="str">
        <f t="shared" si="0"/>
        <v/>
      </c>
      <c r="P32" s="18"/>
      <c r="Q32" s="18"/>
      <c r="R32" s="18"/>
      <c r="S32" s="18"/>
      <c r="T32" s="18"/>
      <c r="U32" s="18"/>
      <c r="V32" s="18"/>
      <c r="W32" s="2"/>
      <c r="X32" s="2"/>
      <c r="Y32" s="2"/>
      <c r="Z32" s="2"/>
    </row>
    <row r="33" spans="1:26">
      <c r="A33" s="18"/>
      <c r="B33" s="18"/>
      <c r="C33" s="18"/>
      <c r="D33" s="18"/>
      <c r="E33" s="18"/>
      <c r="F33" s="18"/>
      <c r="G33" s="18"/>
      <c r="H33" s="18"/>
      <c r="I33" s="18"/>
      <c r="J33" s="19"/>
      <c r="K33" s="19"/>
      <c r="L33" s="19"/>
      <c r="M33" s="19"/>
      <c r="N33" s="19"/>
      <c r="O33" s="20" t="str">
        <f t="shared" si="0"/>
        <v/>
      </c>
      <c r="P33" s="18"/>
      <c r="Q33" s="18"/>
      <c r="R33" s="18"/>
      <c r="S33" s="18"/>
      <c r="T33" s="18"/>
      <c r="U33" s="18"/>
      <c r="V33" s="18"/>
      <c r="W33" s="2"/>
      <c r="X33" s="2"/>
      <c r="Y33" s="2"/>
      <c r="Z33" s="2"/>
    </row>
    <row r="34" spans="1:26">
      <c r="A34" s="18"/>
      <c r="B34" s="18"/>
      <c r="C34" s="18"/>
      <c r="D34" s="18"/>
      <c r="E34" s="18"/>
      <c r="F34" s="18"/>
      <c r="G34" s="18"/>
      <c r="H34" s="18"/>
      <c r="I34" s="18"/>
      <c r="J34" s="19"/>
      <c r="K34" s="19"/>
      <c r="L34" s="19"/>
      <c r="M34" s="19"/>
      <c r="N34" s="19"/>
      <c r="O34" s="20" t="str">
        <f t="shared" si="0"/>
        <v/>
      </c>
      <c r="P34" s="18"/>
      <c r="Q34" s="18"/>
      <c r="R34" s="18"/>
      <c r="S34" s="18"/>
      <c r="T34" s="18"/>
      <c r="U34" s="18"/>
      <c r="V34" s="18"/>
      <c r="W34" s="2"/>
      <c r="X34" s="2"/>
      <c r="Y34" s="2"/>
      <c r="Z34" s="2"/>
    </row>
    <row r="35" spans="1:26">
      <c r="A35" s="18"/>
      <c r="B35" s="18"/>
      <c r="C35" s="18"/>
      <c r="D35" s="18"/>
      <c r="E35" s="18"/>
      <c r="F35" s="18"/>
      <c r="G35" s="18"/>
      <c r="H35" s="18"/>
      <c r="I35" s="18"/>
      <c r="J35" s="19"/>
      <c r="K35" s="19"/>
      <c r="L35" s="19"/>
      <c r="M35" s="19"/>
      <c r="N35" s="19"/>
      <c r="O35" s="20" t="str">
        <f t="shared" si="0"/>
        <v/>
      </c>
      <c r="P35" s="18"/>
      <c r="Q35" s="18"/>
      <c r="R35" s="18"/>
      <c r="S35" s="18"/>
      <c r="T35" s="18"/>
      <c r="U35" s="18"/>
      <c r="V35" s="18"/>
      <c r="W35" s="2"/>
      <c r="X35" s="2"/>
      <c r="Y35" s="2"/>
      <c r="Z35" s="2"/>
    </row>
    <row r="36" spans="1:26">
      <c r="A36" s="18"/>
      <c r="B36" s="18"/>
      <c r="C36" s="18"/>
      <c r="D36" s="18"/>
      <c r="E36" s="18"/>
      <c r="F36" s="18"/>
      <c r="G36" s="18"/>
      <c r="H36" s="18"/>
      <c r="I36" s="18"/>
      <c r="J36" s="19"/>
      <c r="K36" s="19"/>
      <c r="L36" s="19"/>
      <c r="M36" s="19"/>
      <c r="N36" s="19"/>
      <c r="O36" s="20" t="str">
        <f t="shared" si="0"/>
        <v/>
      </c>
      <c r="P36" s="18"/>
      <c r="Q36" s="18"/>
      <c r="R36" s="18"/>
      <c r="S36" s="18"/>
      <c r="T36" s="18"/>
      <c r="U36" s="18"/>
      <c r="V36" s="18"/>
      <c r="W36" s="2"/>
      <c r="X36" s="2"/>
      <c r="Y36" s="2"/>
      <c r="Z36" s="2"/>
    </row>
    <row r="37" spans="1:26">
      <c r="A37" s="18"/>
      <c r="B37" s="18"/>
      <c r="C37" s="18"/>
      <c r="D37" s="18"/>
      <c r="E37" s="18"/>
      <c r="F37" s="18"/>
      <c r="G37" s="18"/>
      <c r="H37" s="18"/>
      <c r="I37" s="18"/>
      <c r="J37" s="19"/>
      <c r="K37" s="19"/>
      <c r="L37" s="19"/>
      <c r="M37" s="19"/>
      <c r="N37" s="19"/>
      <c r="O37" s="20" t="str">
        <f t="shared" si="0"/>
        <v/>
      </c>
      <c r="P37" s="18"/>
      <c r="Q37" s="18"/>
      <c r="R37" s="18"/>
      <c r="S37" s="18"/>
      <c r="T37" s="18"/>
      <c r="U37" s="18"/>
      <c r="V37" s="18"/>
      <c r="W37" s="2"/>
      <c r="X37" s="2"/>
      <c r="Y37" s="2"/>
      <c r="Z37" s="2"/>
    </row>
    <row r="38" spans="1:26">
      <c r="A38" s="18"/>
      <c r="B38" s="18"/>
      <c r="C38" s="18"/>
      <c r="D38" s="18"/>
      <c r="E38" s="18"/>
      <c r="F38" s="18"/>
      <c r="G38" s="18"/>
      <c r="H38" s="18"/>
      <c r="I38" s="18"/>
      <c r="J38" s="19"/>
      <c r="K38" s="19"/>
      <c r="L38" s="19"/>
      <c r="M38" s="19"/>
      <c r="N38" s="19"/>
      <c r="O38" s="20" t="str">
        <f t="shared" si="0"/>
        <v/>
      </c>
      <c r="P38" s="18"/>
      <c r="Q38" s="18"/>
      <c r="R38" s="18"/>
      <c r="S38" s="18"/>
      <c r="T38" s="18"/>
      <c r="U38" s="18"/>
      <c r="V38" s="18"/>
      <c r="W38" s="2"/>
      <c r="X38" s="2"/>
      <c r="Y38" s="2"/>
      <c r="Z38" s="2"/>
    </row>
    <row r="39" spans="1:26">
      <c r="A39" s="18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9"/>
      <c r="M39" s="19"/>
      <c r="N39" s="19"/>
      <c r="O39" s="20" t="str">
        <f t="shared" si="0"/>
        <v/>
      </c>
      <c r="P39" s="18"/>
      <c r="Q39" s="18"/>
      <c r="R39" s="18"/>
      <c r="S39" s="18"/>
      <c r="T39" s="18"/>
      <c r="U39" s="18"/>
      <c r="V39" s="18"/>
      <c r="W39" s="2"/>
      <c r="X39" s="2"/>
      <c r="Y39" s="2"/>
      <c r="Z39" s="2"/>
    </row>
    <row r="40" spans="1:26">
      <c r="A40" s="18"/>
      <c r="B40" s="18"/>
      <c r="C40" s="18"/>
      <c r="D40" s="18"/>
      <c r="E40" s="18"/>
      <c r="F40" s="18"/>
      <c r="G40" s="18"/>
      <c r="H40" s="18"/>
      <c r="I40" s="18"/>
      <c r="J40" s="19"/>
      <c r="K40" s="19"/>
      <c r="L40" s="19"/>
      <c r="M40" s="19"/>
      <c r="N40" s="19"/>
      <c r="O40" s="20" t="str">
        <f t="shared" si="0"/>
        <v/>
      </c>
      <c r="P40" s="18"/>
      <c r="Q40" s="18"/>
      <c r="R40" s="18"/>
      <c r="S40" s="18"/>
      <c r="T40" s="18"/>
      <c r="U40" s="18"/>
      <c r="V40" s="18"/>
      <c r="W40" s="2"/>
      <c r="X40" s="2"/>
      <c r="Y40" s="2"/>
      <c r="Z40" s="2"/>
    </row>
    <row r="41" spans="1:26">
      <c r="A41" s="18"/>
      <c r="B41" s="18"/>
      <c r="C41" s="18"/>
      <c r="D41" s="18"/>
      <c r="E41" s="18"/>
      <c r="F41" s="18"/>
      <c r="G41" s="18"/>
      <c r="H41" s="18"/>
      <c r="I41" s="18"/>
      <c r="J41" s="19"/>
      <c r="K41" s="19"/>
      <c r="L41" s="19"/>
      <c r="M41" s="19"/>
      <c r="N41" s="19"/>
      <c r="O41" s="20" t="str">
        <f t="shared" ref="O41:O58" si="1">IF(COUNTA(J41:N41)=0,"",SUM(J41:N41))</f>
        <v/>
      </c>
      <c r="P41" s="18"/>
      <c r="Q41" s="18"/>
      <c r="R41" s="18"/>
      <c r="S41" s="18"/>
      <c r="T41" s="18"/>
      <c r="U41" s="18"/>
      <c r="V41" s="18"/>
      <c r="W41" s="2"/>
      <c r="X41" s="2"/>
      <c r="Y41" s="2"/>
      <c r="Z41" s="2"/>
    </row>
    <row r="42" spans="1:26">
      <c r="A42" s="18"/>
      <c r="B42" s="18"/>
      <c r="C42" s="18"/>
      <c r="D42" s="18"/>
      <c r="E42" s="18"/>
      <c r="F42" s="18"/>
      <c r="G42" s="18"/>
      <c r="H42" s="18"/>
      <c r="I42" s="18"/>
      <c r="J42" s="19"/>
      <c r="K42" s="19"/>
      <c r="L42" s="19"/>
      <c r="M42" s="19"/>
      <c r="N42" s="19"/>
      <c r="O42" s="20" t="str">
        <f t="shared" si="1"/>
        <v/>
      </c>
      <c r="P42" s="18"/>
      <c r="Q42" s="18"/>
      <c r="R42" s="18"/>
      <c r="S42" s="18"/>
      <c r="T42" s="18"/>
      <c r="U42" s="18"/>
      <c r="V42" s="18"/>
      <c r="W42" s="2"/>
      <c r="X42" s="2"/>
      <c r="Y42" s="2"/>
      <c r="Z42" s="2"/>
    </row>
    <row r="43" spans="1:26">
      <c r="A43" s="18"/>
      <c r="B43" s="18"/>
      <c r="C43" s="18"/>
      <c r="D43" s="18"/>
      <c r="E43" s="18"/>
      <c r="F43" s="18"/>
      <c r="G43" s="18"/>
      <c r="H43" s="18"/>
      <c r="I43" s="18"/>
      <c r="J43" s="19"/>
      <c r="K43" s="19"/>
      <c r="L43" s="19"/>
      <c r="M43" s="19"/>
      <c r="N43" s="19"/>
      <c r="O43" s="20" t="str">
        <f t="shared" si="1"/>
        <v/>
      </c>
      <c r="P43" s="18"/>
      <c r="Q43" s="18"/>
      <c r="R43" s="18"/>
      <c r="S43" s="18"/>
      <c r="T43" s="18"/>
      <c r="U43" s="18"/>
      <c r="V43" s="18"/>
      <c r="W43" s="2"/>
      <c r="X43" s="2"/>
      <c r="Y43" s="2"/>
      <c r="Z43" s="2"/>
    </row>
    <row r="44" spans="1:26">
      <c r="A44" s="18"/>
      <c r="B44" s="18"/>
      <c r="C44" s="18"/>
      <c r="D44" s="18"/>
      <c r="E44" s="18"/>
      <c r="F44" s="18"/>
      <c r="G44" s="18"/>
      <c r="H44" s="18"/>
      <c r="I44" s="18"/>
      <c r="J44" s="19"/>
      <c r="K44" s="19"/>
      <c r="L44" s="19"/>
      <c r="M44" s="19"/>
      <c r="N44" s="19"/>
      <c r="O44" s="20" t="str">
        <f t="shared" si="1"/>
        <v/>
      </c>
      <c r="P44" s="18"/>
      <c r="Q44" s="18"/>
      <c r="R44" s="18"/>
      <c r="S44" s="18"/>
      <c r="T44" s="18"/>
      <c r="U44" s="18"/>
      <c r="V44" s="18"/>
      <c r="W44" s="2"/>
      <c r="X44" s="2"/>
      <c r="Y44" s="2"/>
      <c r="Z44" s="2"/>
    </row>
    <row r="45" spans="1:26">
      <c r="A45" s="18"/>
      <c r="B45" s="18"/>
      <c r="C45" s="18"/>
      <c r="D45" s="18"/>
      <c r="E45" s="18"/>
      <c r="F45" s="18"/>
      <c r="G45" s="18"/>
      <c r="H45" s="18"/>
      <c r="I45" s="18"/>
      <c r="J45" s="19"/>
      <c r="K45" s="19"/>
      <c r="L45" s="19"/>
      <c r="M45" s="19"/>
      <c r="N45" s="19"/>
      <c r="O45" s="20" t="str">
        <f t="shared" si="1"/>
        <v/>
      </c>
      <c r="P45" s="18"/>
      <c r="Q45" s="18"/>
      <c r="R45" s="18"/>
      <c r="S45" s="18"/>
      <c r="T45" s="18"/>
      <c r="U45" s="18"/>
      <c r="V45" s="18"/>
      <c r="W45" s="2"/>
      <c r="X45" s="2"/>
      <c r="Y45" s="2"/>
      <c r="Z45" s="2"/>
    </row>
    <row r="46" spans="1:26">
      <c r="A46" s="18"/>
      <c r="B46" s="18"/>
      <c r="C46" s="18"/>
      <c r="D46" s="18"/>
      <c r="E46" s="18"/>
      <c r="F46" s="18"/>
      <c r="G46" s="18"/>
      <c r="H46" s="18"/>
      <c r="I46" s="18"/>
      <c r="J46" s="19"/>
      <c r="K46" s="19"/>
      <c r="L46" s="19"/>
      <c r="M46" s="19"/>
      <c r="N46" s="19"/>
      <c r="O46" s="20" t="str">
        <f t="shared" si="1"/>
        <v/>
      </c>
      <c r="P46" s="18"/>
      <c r="Q46" s="18"/>
      <c r="R46" s="18"/>
      <c r="S46" s="18"/>
      <c r="T46" s="18"/>
      <c r="U46" s="18"/>
      <c r="V46" s="18"/>
      <c r="W46" s="2"/>
      <c r="X46" s="2"/>
      <c r="Y46" s="2"/>
      <c r="Z46" s="2"/>
    </row>
    <row r="47" spans="1:26">
      <c r="A47" s="18"/>
      <c r="B47" s="18"/>
      <c r="C47" s="18"/>
      <c r="D47" s="18"/>
      <c r="E47" s="18"/>
      <c r="F47" s="18"/>
      <c r="G47" s="18"/>
      <c r="H47" s="18"/>
      <c r="I47" s="18"/>
      <c r="J47" s="19"/>
      <c r="K47" s="19"/>
      <c r="L47" s="19"/>
      <c r="M47" s="19"/>
      <c r="N47" s="19"/>
      <c r="O47" s="20" t="str">
        <f t="shared" si="1"/>
        <v/>
      </c>
      <c r="P47" s="18"/>
      <c r="Q47" s="18"/>
      <c r="R47" s="18"/>
      <c r="S47" s="18"/>
      <c r="T47" s="18"/>
      <c r="U47" s="18"/>
      <c r="V47" s="18"/>
      <c r="W47" s="2"/>
      <c r="X47" s="2"/>
      <c r="Y47" s="2"/>
      <c r="Z47" s="2"/>
    </row>
    <row r="48" spans="1:26">
      <c r="A48" s="18"/>
      <c r="B48" s="18"/>
      <c r="C48" s="18"/>
      <c r="D48" s="18"/>
      <c r="E48" s="18"/>
      <c r="F48" s="18"/>
      <c r="G48" s="18"/>
      <c r="H48" s="18"/>
      <c r="I48" s="18"/>
      <c r="J48" s="19"/>
      <c r="K48" s="19"/>
      <c r="L48" s="19"/>
      <c r="M48" s="19"/>
      <c r="N48" s="19"/>
      <c r="O48" s="20" t="str">
        <f t="shared" si="1"/>
        <v/>
      </c>
      <c r="P48" s="18"/>
      <c r="Q48" s="18"/>
      <c r="R48" s="18"/>
      <c r="S48" s="18"/>
      <c r="T48" s="18"/>
      <c r="U48" s="18"/>
      <c r="V48" s="18"/>
      <c r="W48" s="2"/>
      <c r="X48" s="2"/>
      <c r="Y48" s="2"/>
      <c r="Z48" s="2"/>
    </row>
    <row r="49" spans="1:26">
      <c r="A49" s="18"/>
      <c r="B49" s="18"/>
      <c r="C49" s="18"/>
      <c r="D49" s="18"/>
      <c r="E49" s="18"/>
      <c r="F49" s="18"/>
      <c r="G49" s="18"/>
      <c r="H49" s="18"/>
      <c r="I49" s="18"/>
      <c r="J49" s="19"/>
      <c r="K49" s="19"/>
      <c r="L49" s="19"/>
      <c r="M49" s="19"/>
      <c r="N49" s="19"/>
      <c r="O49" s="20" t="str">
        <f t="shared" si="1"/>
        <v/>
      </c>
      <c r="P49" s="18"/>
      <c r="Q49" s="18"/>
      <c r="R49" s="18"/>
      <c r="S49" s="18"/>
      <c r="T49" s="18"/>
      <c r="U49" s="18"/>
      <c r="V49" s="18"/>
      <c r="W49" s="2"/>
      <c r="X49" s="2"/>
      <c r="Y49" s="2"/>
      <c r="Z49" s="2"/>
    </row>
    <row r="50" spans="1:26">
      <c r="A50" s="18"/>
      <c r="B50" s="18"/>
      <c r="C50" s="18"/>
      <c r="D50" s="18"/>
      <c r="E50" s="18"/>
      <c r="F50" s="18"/>
      <c r="G50" s="18"/>
      <c r="H50" s="18"/>
      <c r="I50" s="18"/>
      <c r="J50" s="19"/>
      <c r="K50" s="19"/>
      <c r="L50" s="19"/>
      <c r="M50" s="19"/>
      <c r="N50" s="19"/>
      <c r="O50" s="20" t="str">
        <f t="shared" si="1"/>
        <v/>
      </c>
      <c r="P50" s="18"/>
      <c r="Q50" s="18"/>
      <c r="R50" s="18"/>
      <c r="S50" s="18"/>
      <c r="T50" s="18"/>
      <c r="U50" s="18"/>
      <c r="V50" s="18"/>
      <c r="W50" s="2"/>
      <c r="X50" s="2"/>
      <c r="Y50" s="2"/>
      <c r="Z50" s="2"/>
    </row>
    <row r="51" spans="1:26">
      <c r="A51" s="18"/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9"/>
      <c r="O51" s="20" t="str">
        <f t="shared" si="1"/>
        <v/>
      </c>
      <c r="P51" s="18"/>
      <c r="Q51" s="18"/>
      <c r="R51" s="18"/>
      <c r="S51" s="18"/>
      <c r="T51" s="18"/>
      <c r="U51" s="18"/>
      <c r="V51" s="18"/>
      <c r="W51" s="2"/>
      <c r="X51" s="2"/>
      <c r="Y51" s="2"/>
      <c r="Z51" s="2"/>
    </row>
    <row r="52" spans="1:26">
      <c r="A52" s="18"/>
      <c r="B52" s="18"/>
      <c r="C52" s="18"/>
      <c r="D52" s="18"/>
      <c r="E52" s="18"/>
      <c r="F52" s="18"/>
      <c r="G52" s="18"/>
      <c r="H52" s="18"/>
      <c r="I52" s="18"/>
      <c r="J52" s="19"/>
      <c r="K52" s="19"/>
      <c r="L52" s="19"/>
      <c r="M52" s="19"/>
      <c r="N52" s="19"/>
      <c r="O52" s="20" t="str">
        <f t="shared" si="1"/>
        <v/>
      </c>
      <c r="P52" s="18"/>
      <c r="Q52" s="18"/>
      <c r="R52" s="18"/>
      <c r="S52" s="18"/>
      <c r="T52" s="18"/>
      <c r="U52" s="18"/>
      <c r="V52" s="18"/>
      <c r="W52" s="2"/>
      <c r="X52" s="2"/>
      <c r="Y52" s="2"/>
      <c r="Z52" s="2"/>
    </row>
    <row r="53" spans="1:26">
      <c r="A53" s="18"/>
      <c r="B53" s="18"/>
      <c r="C53" s="18"/>
      <c r="D53" s="18"/>
      <c r="E53" s="18"/>
      <c r="F53" s="18"/>
      <c r="G53" s="18"/>
      <c r="H53" s="18"/>
      <c r="I53" s="18"/>
      <c r="J53" s="19"/>
      <c r="K53" s="19"/>
      <c r="L53" s="19"/>
      <c r="M53" s="19"/>
      <c r="N53" s="19"/>
      <c r="O53" s="20" t="str">
        <f t="shared" si="1"/>
        <v/>
      </c>
      <c r="P53" s="18"/>
      <c r="Q53" s="18"/>
      <c r="R53" s="18"/>
      <c r="S53" s="18"/>
      <c r="T53" s="18"/>
      <c r="U53" s="18"/>
      <c r="V53" s="18"/>
      <c r="W53" s="2"/>
      <c r="X53" s="2"/>
      <c r="Y53" s="2"/>
      <c r="Z53" s="2"/>
    </row>
    <row r="54" spans="1:26">
      <c r="A54" s="18"/>
      <c r="B54" s="18"/>
      <c r="C54" s="18"/>
      <c r="D54" s="18"/>
      <c r="E54" s="18"/>
      <c r="F54" s="18"/>
      <c r="G54" s="18"/>
      <c r="H54" s="18"/>
      <c r="I54" s="18"/>
      <c r="J54" s="19"/>
      <c r="K54" s="19"/>
      <c r="L54" s="19"/>
      <c r="M54" s="19"/>
      <c r="N54" s="19"/>
      <c r="O54" s="20" t="str">
        <f t="shared" si="1"/>
        <v/>
      </c>
      <c r="P54" s="18"/>
      <c r="Q54" s="18"/>
      <c r="R54" s="18"/>
      <c r="S54" s="18"/>
      <c r="T54" s="18"/>
      <c r="U54" s="18"/>
      <c r="V54" s="18"/>
      <c r="W54" s="2"/>
      <c r="X54" s="2"/>
      <c r="Y54" s="2"/>
      <c r="Z54" s="2"/>
    </row>
    <row r="55" spans="1:26">
      <c r="A55" s="18"/>
      <c r="B55" s="18"/>
      <c r="C55" s="18"/>
      <c r="D55" s="18"/>
      <c r="E55" s="18"/>
      <c r="F55" s="18"/>
      <c r="G55" s="18"/>
      <c r="H55" s="18"/>
      <c r="I55" s="18"/>
      <c r="J55" s="19"/>
      <c r="K55" s="19"/>
      <c r="L55" s="19"/>
      <c r="M55" s="19"/>
      <c r="N55" s="19"/>
      <c r="O55" s="20" t="str">
        <f t="shared" si="1"/>
        <v/>
      </c>
      <c r="P55" s="18"/>
      <c r="Q55" s="18"/>
      <c r="R55" s="18"/>
      <c r="S55" s="18"/>
      <c r="T55" s="18"/>
      <c r="U55" s="18"/>
      <c r="V55" s="18"/>
      <c r="W55" s="2"/>
      <c r="X55" s="2"/>
      <c r="Y55" s="2"/>
      <c r="Z55" s="2"/>
    </row>
    <row r="56" spans="1:26">
      <c r="A56" s="18"/>
      <c r="B56" s="18"/>
      <c r="C56" s="18"/>
      <c r="D56" s="18"/>
      <c r="E56" s="18"/>
      <c r="F56" s="18"/>
      <c r="G56" s="18"/>
      <c r="H56" s="18"/>
      <c r="I56" s="18"/>
      <c r="J56" s="19"/>
      <c r="K56" s="19"/>
      <c r="L56" s="19"/>
      <c r="M56" s="19"/>
      <c r="N56" s="19"/>
      <c r="O56" s="20" t="str">
        <f t="shared" si="1"/>
        <v/>
      </c>
      <c r="P56" s="18"/>
      <c r="Q56" s="18"/>
      <c r="R56" s="18"/>
      <c r="S56" s="18"/>
      <c r="T56" s="18"/>
      <c r="U56" s="18"/>
      <c r="V56" s="18"/>
      <c r="W56" s="2"/>
      <c r="X56" s="2"/>
      <c r="Y56" s="2"/>
      <c r="Z56" s="2"/>
    </row>
    <row r="57" spans="1:26">
      <c r="A57" s="18"/>
      <c r="B57" s="18"/>
      <c r="C57" s="18"/>
      <c r="D57" s="18"/>
      <c r="E57" s="18"/>
      <c r="F57" s="18"/>
      <c r="G57" s="18"/>
      <c r="H57" s="18"/>
      <c r="I57" s="18"/>
      <c r="J57" s="19"/>
      <c r="K57" s="19"/>
      <c r="L57" s="19"/>
      <c r="M57" s="19"/>
      <c r="N57" s="19"/>
      <c r="O57" s="20" t="str">
        <f t="shared" si="1"/>
        <v/>
      </c>
      <c r="P57" s="18"/>
      <c r="Q57" s="18"/>
      <c r="R57" s="18"/>
      <c r="S57" s="18"/>
      <c r="T57" s="18"/>
      <c r="U57" s="18"/>
      <c r="V57" s="18"/>
      <c r="W57" s="2"/>
      <c r="X57" s="2"/>
      <c r="Y57" s="2"/>
      <c r="Z57" s="2"/>
    </row>
    <row r="58" spans="1:26">
      <c r="A58" s="18"/>
      <c r="B58" s="18"/>
      <c r="C58" s="18"/>
      <c r="D58" s="18"/>
      <c r="E58" s="18"/>
      <c r="F58" s="18"/>
      <c r="G58" s="18"/>
      <c r="H58" s="18"/>
      <c r="I58" s="18"/>
      <c r="J58" s="19"/>
      <c r="K58" s="19"/>
      <c r="L58" s="19"/>
      <c r="M58" s="19"/>
      <c r="N58" s="19"/>
      <c r="O58" s="20" t="str">
        <f t="shared" si="1"/>
        <v/>
      </c>
      <c r="P58" s="18"/>
      <c r="Q58" s="18"/>
      <c r="R58" s="18"/>
      <c r="S58" s="18"/>
      <c r="T58" s="18"/>
      <c r="U58" s="18"/>
      <c r="V58" s="18"/>
      <c r="W58" s="2"/>
      <c r="X58" s="2"/>
      <c r="Y58" s="2"/>
      <c r="Z58" s="2"/>
    </row>
    <row r="59" spans="1:2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2"/>
      <c r="X59" s="2"/>
      <c r="Y59" s="2"/>
      <c r="Z59" s="2"/>
    </row>
    <row r="60" spans="1:2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2"/>
      <c r="X60" s="2"/>
      <c r="Y60" s="2"/>
      <c r="Z60" s="2"/>
    </row>
    <row r="61" spans="1:2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2"/>
      <c r="X61" s="2"/>
      <c r="Y61" s="2"/>
      <c r="Z61" s="2"/>
    </row>
    <row r="62" spans="1:2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2"/>
      <c r="X62" s="2"/>
      <c r="Y62" s="2"/>
      <c r="Z62" s="2"/>
    </row>
    <row r="63" spans="1:2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2"/>
      <c r="X63" s="2"/>
      <c r="Y63" s="2"/>
      <c r="Z63" s="2"/>
    </row>
    <row r="64" spans="1:2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2"/>
      <c r="X64" s="2"/>
      <c r="Y64" s="2"/>
      <c r="Z64" s="2"/>
    </row>
    <row r="65" spans="1:2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2"/>
      <c r="X65" s="2"/>
      <c r="Y65" s="2"/>
      <c r="Z65" s="2"/>
    </row>
    <row r="66" spans="1:2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2"/>
      <c r="X66" s="2"/>
      <c r="Y66" s="2"/>
      <c r="Z66" s="2"/>
    </row>
    <row r="67" spans="1:2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2"/>
      <c r="X67" s="2"/>
      <c r="Y67" s="2"/>
      <c r="Z67" s="2"/>
    </row>
    <row r="68" spans="1:2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2"/>
      <c r="X68" s="2"/>
      <c r="Y68" s="2"/>
      <c r="Z68" s="2"/>
    </row>
    <row r="69" spans="1:2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2"/>
      <c r="X69" s="2"/>
      <c r="Y69" s="2"/>
      <c r="Z69" s="2"/>
    </row>
    <row r="70" spans="1:2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</sheetData>
  <sheetProtection password="F220" sheet="1" objects="1" scenarios="1" selectLockedCells="1"/>
  <mergeCells count="2">
    <mergeCell ref="A1:F1"/>
    <mergeCell ref="A3:V3"/>
  </mergeCells>
  <dataValidations disablePrompts="1" count="4">
    <dataValidation type="list" sqref="C9:C58" xr:uid="{00000000-0002-0000-0200-000000000000}">
      <formula1>"مؤسس یا مدیر,مسئول فنی,داروساز شیفت,تکنسین نسخه‌پیچی,مسئول نسخه بیمه‌ای,مسئول OTC,مسئول مکمل,مسئول آرایشی و بهداشتی,صندوق‌دار,مسئول خرید,مسئول انبار,حسابدار,مسئول فروش آنلاین,پیک,نیروی خدماتی,نگهبان,نیروی اداری,سایر"</formula1>
    </dataValidation>
    <dataValidation type="list" sqref="E9:E58" xr:uid="{00000000-0002-0000-0200-000001000000}">
      <formula1>"تمام‌وقت,پاره‌وقت"</formula1>
    </dataValidation>
    <dataValidation type="list" sqref="Q9:R58" xr:uid="{00000000-0002-0000-0200-000002000000}">
      <formula1>"بله,خیر,نیازمند بررسی است"</formula1>
    </dataValidation>
    <dataValidation type="list" sqref="U9:U58" xr:uid="{00000000-0002-0000-0200-000003000000}">
      <formula1>"عدد دقیق است,عدد تقریبی است,باید از حسابدار بپرسم,به اطلاعات دسترسی ندارم,این مورد در داروخانه وجود ندارد"</formula1>
    </dataValidation>
  </dataValidations>
  <pageMargins left="0.25" right="0.25" top="0.5" bottom="0.5" header="0.2" footer="0.2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48"/>
  <sheetViews>
    <sheetView rightToLeft="1" tabSelected="1" workbookViewId="0">
      <selection activeCell="C10" sqref="C10:D10"/>
    </sheetView>
  </sheetViews>
  <sheetFormatPr defaultRowHeight="20.399999999999999"/>
  <cols>
    <col min="1" max="1" width="30" style="3" customWidth="1"/>
    <col min="2" max="2" width="14" style="3" customWidth="1"/>
    <col min="3" max="4" width="18" style="3" customWidth="1"/>
    <col min="5" max="6" width="22" style="3" customWidth="1"/>
    <col min="7" max="16384" width="8.796875" style="3"/>
  </cols>
  <sheetData>
    <row r="1" spans="1:26" ht="30" customHeight="1">
      <c r="A1" s="69" t="s">
        <v>139</v>
      </c>
      <c r="B1" s="69"/>
      <c r="C1" s="69"/>
      <c r="D1" s="69"/>
      <c r="E1" s="69"/>
      <c r="F1" s="6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4" t="str">
        <f>HYPERLINK("#'00_راهنما'!A1","↩ بازگشت به راهنما")</f>
        <v>↩ بازگشت به راهنما</v>
      </c>
      <c r="B2" s="5"/>
      <c r="C2" s="5"/>
      <c r="D2" s="5"/>
      <c r="E2" s="5"/>
      <c r="F2" s="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5"/>
      <c r="B3" s="5"/>
      <c r="C3" s="5"/>
      <c r="D3" s="5"/>
      <c r="E3" s="5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70" t="s">
        <v>140</v>
      </c>
      <c r="B4" s="63"/>
      <c r="C4" s="64"/>
      <c r="D4" s="65"/>
      <c r="E4" s="5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5"/>
      <c r="B5" s="5"/>
      <c r="C5" s="5"/>
      <c r="D5" s="5"/>
      <c r="E5" s="5"/>
      <c r="F5" s="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" customHeight="1">
      <c r="A6" s="68" t="s">
        <v>141</v>
      </c>
      <c r="B6" s="68"/>
      <c r="C6" s="68"/>
      <c r="D6" s="68"/>
      <c r="E6" s="68"/>
      <c r="F6" s="68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63" t="s">
        <v>142</v>
      </c>
      <c r="B7" s="63"/>
      <c r="C7" s="66"/>
      <c r="D7" s="67"/>
      <c r="E7" s="5"/>
      <c r="F7" s="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63" t="s">
        <v>143</v>
      </c>
      <c r="B8" s="63"/>
      <c r="C8" s="66"/>
      <c r="D8" s="67"/>
      <c r="E8" s="5"/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63" t="s">
        <v>144</v>
      </c>
      <c r="B9" s="63"/>
      <c r="C9" s="64"/>
      <c r="D9" s="65"/>
      <c r="E9" s="5"/>
      <c r="F9" s="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63" t="s">
        <v>383</v>
      </c>
      <c r="B10" s="63"/>
      <c r="C10" s="64"/>
      <c r="D10" s="65"/>
      <c r="E10" s="5"/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63" t="s">
        <v>384</v>
      </c>
      <c r="B11" s="63"/>
      <c r="C11" s="66"/>
      <c r="D11" s="67"/>
      <c r="E11" s="5"/>
      <c r="F11" s="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63" t="s">
        <v>145</v>
      </c>
      <c r="B12" s="63"/>
      <c r="C12" s="64"/>
      <c r="D12" s="65"/>
      <c r="E12" s="5"/>
      <c r="F12" s="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5"/>
      <c r="B13" s="5"/>
      <c r="C13" s="5"/>
      <c r="D13" s="5"/>
      <c r="E13" s="5"/>
      <c r="F13" s="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68" t="s">
        <v>146</v>
      </c>
      <c r="B14" s="68"/>
      <c r="C14" s="68"/>
      <c r="D14" s="68"/>
      <c r="E14" s="68"/>
      <c r="F14" s="68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63" t="s">
        <v>147</v>
      </c>
      <c r="B15" s="63"/>
      <c r="C15" s="66"/>
      <c r="D15" s="67"/>
      <c r="E15" s="5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63" t="s">
        <v>148</v>
      </c>
      <c r="B16" s="63"/>
      <c r="C16" s="66"/>
      <c r="D16" s="67"/>
      <c r="E16" s="5"/>
      <c r="F16" s="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63" t="s">
        <v>149</v>
      </c>
      <c r="B17" s="63"/>
      <c r="C17" s="66"/>
      <c r="D17" s="67"/>
      <c r="E17" s="5"/>
      <c r="F17" s="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63" t="s">
        <v>151</v>
      </c>
      <c r="B18" s="63"/>
      <c r="C18" s="66"/>
      <c r="D18" s="67"/>
      <c r="E18" s="5"/>
      <c r="F18" s="5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63" t="s">
        <v>152</v>
      </c>
      <c r="B19" s="63"/>
      <c r="C19" s="66"/>
      <c r="D19" s="67"/>
      <c r="E19" s="5"/>
      <c r="F19" s="5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63" t="s">
        <v>153</v>
      </c>
      <c r="B20" s="63"/>
      <c r="C20" s="66"/>
      <c r="D20" s="67"/>
      <c r="E20" s="5"/>
      <c r="F20" s="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63" t="s">
        <v>154</v>
      </c>
      <c r="B21" s="63"/>
      <c r="C21" s="66"/>
      <c r="D21" s="67"/>
      <c r="E21" s="5"/>
      <c r="F21" s="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63" t="s">
        <v>155</v>
      </c>
      <c r="B22" s="63"/>
      <c r="C22" s="64"/>
      <c r="D22" s="65"/>
      <c r="E22" s="5"/>
      <c r="F22" s="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63" t="s">
        <v>156</v>
      </c>
      <c r="B23" s="63"/>
      <c r="C23" s="66"/>
      <c r="D23" s="67"/>
      <c r="E23" s="5"/>
      <c r="F23" s="5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5"/>
      <c r="B24" s="5"/>
      <c r="C24" s="5"/>
      <c r="D24" s="5"/>
      <c r="E24" s="5"/>
      <c r="F24" s="5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68" t="s">
        <v>157</v>
      </c>
      <c r="B25" s="68"/>
      <c r="C25" s="68"/>
      <c r="D25" s="68"/>
      <c r="E25" s="68"/>
      <c r="F25" s="68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63" t="s">
        <v>158</v>
      </c>
      <c r="B26" s="63"/>
      <c r="C26" s="66"/>
      <c r="D26" s="67"/>
      <c r="E26" s="5"/>
      <c r="F26" s="5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63" t="s">
        <v>159</v>
      </c>
      <c r="B27" s="63"/>
      <c r="C27" s="66"/>
      <c r="D27" s="67"/>
      <c r="E27" s="5"/>
      <c r="F27" s="5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63" t="s">
        <v>160</v>
      </c>
      <c r="B28" s="63"/>
      <c r="C28" s="66"/>
      <c r="D28" s="67"/>
      <c r="E28" s="5"/>
      <c r="F28" s="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63" t="s">
        <v>161</v>
      </c>
      <c r="B29" s="63"/>
      <c r="C29" s="64"/>
      <c r="D29" s="65"/>
      <c r="E29" s="5"/>
      <c r="F29" s="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63" t="s">
        <v>162</v>
      </c>
      <c r="B30" s="63"/>
      <c r="C30" s="66"/>
      <c r="D30" s="67"/>
      <c r="E30" s="5"/>
      <c r="F30" s="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5"/>
      <c r="B31" s="5"/>
      <c r="C31" s="5"/>
      <c r="D31" s="5"/>
      <c r="E31" s="5"/>
      <c r="F31" s="5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68" t="s">
        <v>163</v>
      </c>
      <c r="B32" s="68"/>
      <c r="C32" s="68"/>
      <c r="D32" s="68"/>
      <c r="E32" s="68"/>
      <c r="F32" s="68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63" t="s">
        <v>164</v>
      </c>
      <c r="B33" s="63"/>
      <c r="C33" s="66"/>
      <c r="D33" s="67"/>
      <c r="E33" s="5"/>
      <c r="F33" s="5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63" t="s">
        <v>165</v>
      </c>
      <c r="B34" s="63"/>
      <c r="C34" s="66"/>
      <c r="D34" s="67"/>
      <c r="E34" s="5"/>
      <c r="F34" s="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63" t="s">
        <v>166</v>
      </c>
      <c r="B35" s="63"/>
      <c r="C35" s="66"/>
      <c r="D35" s="67"/>
      <c r="E35" s="5"/>
      <c r="F35" s="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63" t="s">
        <v>167</v>
      </c>
      <c r="B36" s="63"/>
      <c r="C36" s="66"/>
      <c r="D36" s="67"/>
      <c r="E36" s="5"/>
      <c r="F36" s="5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63" t="s">
        <v>168</v>
      </c>
      <c r="B37" s="63"/>
      <c r="C37" s="66"/>
      <c r="D37" s="67"/>
      <c r="E37" s="5"/>
      <c r="F37" s="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63" t="s">
        <v>169</v>
      </c>
      <c r="B38" s="63"/>
      <c r="C38" s="64"/>
      <c r="D38" s="65"/>
      <c r="E38" s="5"/>
      <c r="F38" s="5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63" t="s">
        <v>170</v>
      </c>
      <c r="B39" s="63"/>
      <c r="C39" s="66"/>
      <c r="D39" s="67"/>
      <c r="E39" s="5"/>
      <c r="F39" s="5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5"/>
      <c r="B40" s="5"/>
      <c r="C40" s="5"/>
      <c r="D40" s="5"/>
      <c r="E40" s="5"/>
      <c r="F40" s="5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>
      <c r="A41" s="68" t="s">
        <v>171</v>
      </c>
      <c r="B41" s="68"/>
      <c r="C41" s="68"/>
      <c r="D41" s="68"/>
      <c r="E41" s="68"/>
      <c r="F41" s="68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63" t="s">
        <v>172</v>
      </c>
      <c r="B42" s="63"/>
      <c r="C42" s="64"/>
      <c r="D42" s="65"/>
      <c r="E42" s="5"/>
      <c r="F42" s="5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63" t="s">
        <v>173</v>
      </c>
      <c r="B43" s="63"/>
      <c r="C43" s="66"/>
      <c r="D43" s="67"/>
      <c r="E43" s="5"/>
      <c r="F43" s="5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63" t="s">
        <v>174</v>
      </c>
      <c r="B44" s="63"/>
      <c r="C44" s="66"/>
      <c r="D44" s="67"/>
      <c r="E44" s="5"/>
      <c r="F44" s="5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63" t="s">
        <v>175</v>
      </c>
      <c r="B45" s="63"/>
      <c r="C45" s="64"/>
      <c r="D45" s="65"/>
      <c r="E45" s="5"/>
      <c r="F45" s="5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63" t="s">
        <v>176</v>
      </c>
      <c r="B46" s="63"/>
      <c r="C46" s="66"/>
      <c r="D46" s="67"/>
      <c r="E46" s="5"/>
      <c r="F46" s="5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63" t="s">
        <v>177</v>
      </c>
      <c r="B47" s="63"/>
      <c r="C47" s="66"/>
      <c r="D47" s="67"/>
      <c r="E47" s="5"/>
      <c r="F47" s="5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63" t="s">
        <v>178</v>
      </c>
      <c r="B48" s="63"/>
      <c r="C48" s="66"/>
      <c r="D48" s="67"/>
      <c r="E48" s="5"/>
      <c r="F48" s="5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63" t="s">
        <v>179</v>
      </c>
      <c r="B49" s="63"/>
      <c r="C49" s="66"/>
      <c r="D49" s="67"/>
      <c r="E49" s="5"/>
      <c r="F49" s="5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63" t="s">
        <v>180</v>
      </c>
      <c r="B50" s="63"/>
      <c r="C50" s="66"/>
      <c r="D50" s="67"/>
      <c r="E50" s="5"/>
      <c r="F50" s="5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63" t="s">
        <v>181</v>
      </c>
      <c r="B51" s="63"/>
      <c r="C51" s="66"/>
      <c r="D51" s="67"/>
      <c r="E51" s="5"/>
      <c r="F51" s="5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63" t="s">
        <v>182</v>
      </c>
      <c r="B52" s="63"/>
      <c r="C52" s="64"/>
      <c r="D52" s="65"/>
      <c r="E52" s="5"/>
      <c r="F52" s="5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63" t="s">
        <v>183</v>
      </c>
      <c r="B53" s="63"/>
      <c r="C53" s="66"/>
      <c r="D53" s="67"/>
      <c r="E53" s="5"/>
      <c r="F53" s="5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5"/>
      <c r="B54" s="5"/>
      <c r="C54" s="5"/>
      <c r="D54" s="5"/>
      <c r="E54" s="5"/>
      <c r="F54" s="5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" customHeight="1">
      <c r="A55" s="68" t="s">
        <v>385</v>
      </c>
      <c r="B55" s="68"/>
      <c r="C55" s="68"/>
      <c r="D55" s="68"/>
      <c r="E55" s="68"/>
      <c r="F55" s="68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63" t="s">
        <v>386</v>
      </c>
      <c r="B56" s="63"/>
      <c r="C56" s="64"/>
      <c r="D56" s="65"/>
      <c r="E56" s="5"/>
      <c r="F56" s="5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63" t="s">
        <v>387</v>
      </c>
      <c r="B57" s="63"/>
      <c r="C57" s="64"/>
      <c r="D57" s="65"/>
      <c r="E57" s="5"/>
      <c r="F57" s="5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63" t="s">
        <v>388</v>
      </c>
      <c r="B58" s="63"/>
      <c r="C58" s="66"/>
      <c r="D58" s="67"/>
      <c r="E58" s="5"/>
      <c r="F58" s="5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63" t="s">
        <v>389</v>
      </c>
      <c r="B59" s="63"/>
      <c r="C59" s="66"/>
      <c r="D59" s="67"/>
      <c r="E59" s="5"/>
      <c r="F59" s="5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63" t="s">
        <v>184</v>
      </c>
      <c r="B60" s="63"/>
      <c r="C60" s="64"/>
      <c r="D60" s="65"/>
      <c r="E60" s="5"/>
      <c r="F60" s="5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63" t="s">
        <v>185</v>
      </c>
      <c r="B61" s="63"/>
      <c r="C61" s="66"/>
      <c r="D61" s="67"/>
      <c r="E61" s="5"/>
      <c r="F61" s="5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63" t="s">
        <v>186</v>
      </c>
      <c r="B62" s="63"/>
      <c r="C62" s="64"/>
      <c r="D62" s="65"/>
      <c r="E62" s="5"/>
      <c r="F62" s="5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63" t="s">
        <v>187</v>
      </c>
      <c r="B63" s="63"/>
      <c r="C63" s="66"/>
      <c r="D63" s="67"/>
      <c r="E63" s="5"/>
      <c r="F63" s="5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3" t="s">
        <v>390</v>
      </c>
      <c r="B64" s="63"/>
      <c r="C64" s="64"/>
      <c r="D64" s="65"/>
      <c r="E64" s="5"/>
      <c r="F64" s="5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63" t="s">
        <v>391</v>
      </c>
      <c r="B65" s="63"/>
      <c r="C65" s="64"/>
      <c r="D65" s="65"/>
      <c r="E65" s="5"/>
      <c r="F65" s="5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63" t="s">
        <v>138</v>
      </c>
      <c r="B66" s="63"/>
      <c r="C66" s="64"/>
      <c r="D66" s="65"/>
      <c r="E66" s="5"/>
      <c r="F66" s="5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5"/>
      <c r="B67" s="5"/>
      <c r="C67" s="5"/>
      <c r="D67" s="5"/>
      <c r="E67" s="5"/>
      <c r="F67" s="5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5"/>
      <c r="B68" s="5"/>
      <c r="C68" s="5"/>
      <c r="D68" s="5"/>
      <c r="E68" s="5"/>
      <c r="F68" s="5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5"/>
      <c r="B69" s="5"/>
      <c r="C69" s="5"/>
      <c r="D69" s="5"/>
      <c r="E69" s="5"/>
      <c r="F69" s="5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5"/>
      <c r="B70" s="5"/>
      <c r="C70" s="5"/>
      <c r="D70" s="5"/>
      <c r="E70" s="5"/>
      <c r="F70" s="5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5"/>
      <c r="B71" s="5"/>
      <c r="C71" s="5"/>
      <c r="D71" s="5"/>
      <c r="E71" s="5"/>
      <c r="F71" s="5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5"/>
      <c r="B72" s="5"/>
      <c r="C72" s="5"/>
      <c r="D72" s="5"/>
      <c r="E72" s="5"/>
      <c r="F72" s="5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5"/>
      <c r="B73" s="5"/>
      <c r="C73" s="5"/>
      <c r="D73" s="5"/>
      <c r="E73" s="5"/>
      <c r="F73" s="5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5"/>
      <c r="B74" s="5"/>
      <c r="C74" s="5"/>
      <c r="D74" s="5"/>
      <c r="E74" s="5"/>
      <c r="F74" s="5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5"/>
      <c r="B75" s="5"/>
      <c r="C75" s="5"/>
      <c r="D75" s="5"/>
      <c r="E75" s="5"/>
      <c r="F75" s="5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5"/>
      <c r="B76" s="5"/>
      <c r="C76" s="5"/>
      <c r="D76" s="5"/>
      <c r="E76" s="5"/>
      <c r="F76" s="5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5"/>
      <c r="B77" s="5"/>
      <c r="C77" s="5"/>
      <c r="D77" s="5"/>
      <c r="E77" s="5"/>
      <c r="F77" s="5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5"/>
      <c r="B78" s="5"/>
      <c r="C78" s="5"/>
      <c r="D78" s="5"/>
      <c r="E78" s="5"/>
      <c r="F78" s="5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5"/>
      <c r="B79" s="5"/>
      <c r="C79" s="5"/>
      <c r="D79" s="5"/>
      <c r="E79" s="5"/>
      <c r="F79" s="5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5"/>
      <c r="B80" s="5"/>
      <c r="C80" s="5"/>
      <c r="D80" s="5"/>
      <c r="E80" s="5"/>
      <c r="F80" s="5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5"/>
      <c r="B81" s="5"/>
      <c r="C81" s="5"/>
      <c r="D81" s="5"/>
      <c r="E81" s="5"/>
      <c r="F81" s="5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5"/>
      <c r="B82" s="5"/>
      <c r="C82" s="5"/>
      <c r="D82" s="5"/>
      <c r="E82" s="5"/>
      <c r="F82" s="5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5"/>
      <c r="B83" s="5"/>
      <c r="C83" s="5"/>
      <c r="D83" s="5"/>
      <c r="E83" s="5"/>
      <c r="F83" s="5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5"/>
      <c r="B84" s="5"/>
      <c r="C84" s="5"/>
      <c r="D84" s="5"/>
      <c r="E84" s="5"/>
      <c r="F84" s="5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5"/>
      <c r="B85" s="5"/>
      <c r="C85" s="5"/>
      <c r="D85" s="5"/>
      <c r="E85" s="5"/>
      <c r="F85" s="5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5"/>
      <c r="B86" s="5"/>
      <c r="C86" s="5"/>
      <c r="D86" s="5"/>
      <c r="E86" s="5"/>
      <c r="F86" s="5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5"/>
      <c r="B87" s="5"/>
      <c r="C87" s="5"/>
      <c r="D87" s="5"/>
      <c r="E87" s="5"/>
      <c r="F87" s="5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5"/>
      <c r="B88" s="5"/>
      <c r="C88" s="5"/>
      <c r="D88" s="5"/>
      <c r="E88" s="5"/>
      <c r="F88" s="5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5"/>
      <c r="B89" s="5"/>
      <c r="C89" s="5"/>
      <c r="D89" s="5"/>
      <c r="E89" s="5"/>
      <c r="F89" s="5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5"/>
      <c r="B90" s="5"/>
      <c r="C90" s="5"/>
      <c r="D90" s="5"/>
      <c r="E90" s="5"/>
      <c r="F90" s="5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5"/>
      <c r="B91" s="5"/>
      <c r="C91" s="5"/>
      <c r="D91" s="5"/>
      <c r="E91" s="5"/>
      <c r="F91" s="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5"/>
      <c r="B92" s="5"/>
      <c r="C92" s="5"/>
      <c r="D92" s="5"/>
      <c r="E92" s="5"/>
      <c r="F92" s="5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5"/>
      <c r="B93" s="5"/>
      <c r="C93" s="5"/>
      <c r="D93" s="5"/>
      <c r="E93" s="5"/>
      <c r="F93" s="5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5"/>
      <c r="B94" s="5"/>
      <c r="C94" s="5"/>
      <c r="D94" s="5"/>
      <c r="E94" s="5"/>
      <c r="F94" s="5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5"/>
      <c r="B95" s="5"/>
      <c r="C95" s="5"/>
      <c r="D95" s="5"/>
      <c r="E95" s="5"/>
      <c r="F95" s="5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5"/>
      <c r="B96" s="5"/>
      <c r="C96" s="5"/>
      <c r="D96" s="5"/>
      <c r="E96" s="5"/>
      <c r="F96" s="5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5"/>
      <c r="B97" s="5"/>
      <c r="C97" s="5"/>
      <c r="D97" s="5"/>
      <c r="E97" s="5"/>
      <c r="F97" s="5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5"/>
      <c r="B98" s="5"/>
      <c r="C98" s="5"/>
      <c r="D98" s="5"/>
      <c r="E98" s="5"/>
      <c r="F98" s="5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5"/>
      <c r="B99" s="5"/>
      <c r="C99" s="5"/>
      <c r="D99" s="5"/>
      <c r="E99" s="5"/>
      <c r="F99" s="5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5"/>
      <c r="B100" s="5"/>
      <c r="C100" s="5"/>
      <c r="D100" s="5"/>
      <c r="E100" s="5"/>
      <c r="F100" s="5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5"/>
      <c r="B101" s="5"/>
      <c r="C101" s="5"/>
      <c r="D101" s="5"/>
      <c r="E101" s="5"/>
      <c r="F101" s="5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5"/>
      <c r="B102" s="5"/>
      <c r="C102" s="5"/>
      <c r="D102" s="5"/>
      <c r="E102" s="5"/>
      <c r="F102" s="5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5"/>
      <c r="B103" s="5"/>
      <c r="C103" s="5"/>
      <c r="D103" s="5"/>
      <c r="E103" s="5"/>
      <c r="F103" s="5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5"/>
      <c r="B104" s="5"/>
      <c r="C104" s="5"/>
      <c r="D104" s="5"/>
      <c r="E104" s="5"/>
      <c r="F104" s="5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5"/>
      <c r="B105" s="5"/>
      <c r="C105" s="5"/>
      <c r="D105" s="5"/>
      <c r="E105" s="5"/>
      <c r="F105" s="5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5"/>
      <c r="B106" s="5"/>
      <c r="C106" s="5"/>
      <c r="D106" s="5"/>
      <c r="E106" s="5"/>
      <c r="F106" s="5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5"/>
      <c r="B107" s="5"/>
      <c r="C107" s="5"/>
      <c r="D107" s="5"/>
      <c r="E107" s="5"/>
      <c r="F107" s="5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5"/>
      <c r="B108" s="5"/>
      <c r="C108" s="5"/>
      <c r="D108" s="5"/>
      <c r="E108" s="5"/>
      <c r="F108" s="5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5"/>
      <c r="B109" s="5"/>
      <c r="C109" s="5"/>
      <c r="D109" s="5"/>
      <c r="E109" s="5"/>
      <c r="F109" s="5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5"/>
      <c r="B110" s="5"/>
      <c r="C110" s="5"/>
      <c r="D110" s="5"/>
      <c r="E110" s="5"/>
      <c r="F110" s="5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5"/>
      <c r="B111" s="5"/>
      <c r="C111" s="5"/>
      <c r="D111" s="5"/>
      <c r="E111" s="5"/>
      <c r="F111" s="5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5"/>
      <c r="B112" s="5"/>
      <c r="C112" s="5"/>
      <c r="D112" s="5"/>
      <c r="E112" s="5"/>
      <c r="F112" s="5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5"/>
      <c r="B113" s="5"/>
      <c r="C113" s="5"/>
      <c r="D113" s="5"/>
      <c r="E113" s="5"/>
      <c r="F113" s="5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5"/>
      <c r="B114" s="5"/>
      <c r="C114" s="5"/>
      <c r="D114" s="5"/>
      <c r="E114" s="5"/>
      <c r="F114" s="5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5"/>
      <c r="B115" s="5"/>
      <c r="C115" s="5"/>
      <c r="D115" s="5"/>
      <c r="E115" s="5"/>
      <c r="F115" s="5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5"/>
      <c r="B116" s="5"/>
      <c r="C116" s="5"/>
      <c r="D116" s="5"/>
      <c r="E116" s="5"/>
      <c r="F116" s="5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5"/>
      <c r="B117" s="5"/>
      <c r="C117" s="5"/>
      <c r="D117" s="5"/>
      <c r="E117" s="5"/>
      <c r="F117" s="5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5"/>
      <c r="B118" s="5"/>
      <c r="C118" s="5"/>
      <c r="D118" s="5"/>
      <c r="E118" s="5"/>
      <c r="F118" s="5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5"/>
      <c r="B119" s="5"/>
      <c r="C119" s="5"/>
      <c r="D119" s="5"/>
      <c r="E119" s="5"/>
      <c r="F119" s="5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5"/>
      <c r="B120" s="5"/>
      <c r="C120" s="5"/>
      <c r="D120" s="5"/>
      <c r="E120" s="5"/>
      <c r="F120" s="5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5"/>
      <c r="B121" s="5"/>
      <c r="C121" s="5"/>
      <c r="D121" s="5"/>
      <c r="E121" s="5"/>
      <c r="F121" s="5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5"/>
      <c r="B122" s="5"/>
      <c r="C122" s="5"/>
      <c r="D122" s="5"/>
      <c r="E122" s="5"/>
      <c r="F122" s="5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5"/>
      <c r="B123" s="5"/>
      <c r="C123" s="5"/>
      <c r="D123" s="5"/>
      <c r="E123" s="5"/>
      <c r="F123" s="5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5"/>
      <c r="B124" s="5"/>
      <c r="C124" s="5"/>
      <c r="D124" s="5"/>
      <c r="E124" s="5"/>
      <c r="F124" s="5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5"/>
      <c r="B125" s="5"/>
      <c r="C125" s="5"/>
      <c r="D125" s="5"/>
      <c r="E125" s="5"/>
      <c r="F125" s="5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5"/>
      <c r="B126" s="5"/>
      <c r="C126" s="5"/>
      <c r="D126" s="5"/>
      <c r="E126" s="5"/>
      <c r="F126" s="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5"/>
      <c r="B127" s="5"/>
      <c r="C127" s="5"/>
      <c r="D127" s="5"/>
      <c r="E127" s="5"/>
      <c r="F127" s="5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5"/>
      <c r="B128" s="5"/>
      <c r="C128" s="5"/>
      <c r="D128" s="5"/>
      <c r="E128" s="5"/>
      <c r="F128" s="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5"/>
      <c r="B129" s="5"/>
      <c r="C129" s="5"/>
      <c r="D129" s="5"/>
      <c r="E129" s="5"/>
      <c r="F129" s="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5"/>
      <c r="B130" s="5"/>
      <c r="C130" s="5"/>
      <c r="D130" s="5"/>
      <c r="E130" s="5"/>
      <c r="F130" s="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5"/>
      <c r="B131" s="5"/>
      <c r="C131" s="5"/>
      <c r="D131" s="5"/>
      <c r="E131" s="5"/>
      <c r="F131" s="5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5"/>
      <c r="B132" s="5"/>
      <c r="C132" s="5"/>
      <c r="D132" s="5"/>
      <c r="E132" s="5"/>
      <c r="F132" s="5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5"/>
      <c r="B133" s="5"/>
      <c r="C133" s="5"/>
      <c r="D133" s="5"/>
      <c r="E133" s="5"/>
      <c r="F133" s="5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5"/>
      <c r="B134" s="5"/>
      <c r="C134" s="5"/>
      <c r="D134" s="5"/>
      <c r="E134" s="5"/>
      <c r="F134" s="5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5"/>
      <c r="B135" s="5"/>
      <c r="C135" s="5"/>
      <c r="D135" s="5"/>
      <c r="E135" s="5"/>
      <c r="F135" s="5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5"/>
      <c r="B136" s="5"/>
      <c r="C136" s="5"/>
      <c r="D136" s="5"/>
      <c r="E136" s="5"/>
      <c r="F136" s="5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5"/>
      <c r="B137" s="5"/>
      <c r="C137" s="5"/>
      <c r="D137" s="5"/>
      <c r="E137" s="5"/>
      <c r="F137" s="5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5"/>
      <c r="B138" s="5"/>
      <c r="C138" s="5"/>
      <c r="D138" s="5"/>
      <c r="E138" s="5"/>
      <c r="F138" s="5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5"/>
      <c r="B139" s="5"/>
      <c r="C139" s="5"/>
      <c r="D139" s="5"/>
      <c r="E139" s="5"/>
      <c r="F139" s="5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5"/>
      <c r="B140" s="5"/>
      <c r="C140" s="5"/>
      <c r="D140" s="5"/>
      <c r="E140" s="5"/>
      <c r="F140" s="5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5"/>
      <c r="B141" s="5"/>
      <c r="C141" s="5"/>
      <c r="D141" s="5"/>
      <c r="E141" s="5"/>
      <c r="F141" s="5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5"/>
      <c r="B142" s="5"/>
      <c r="C142" s="5"/>
      <c r="D142" s="5"/>
      <c r="E142" s="5"/>
      <c r="F142" s="5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5"/>
      <c r="B143" s="5"/>
      <c r="C143" s="5"/>
      <c r="D143" s="5"/>
      <c r="E143" s="5"/>
      <c r="F143" s="5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5"/>
      <c r="B144" s="5"/>
      <c r="C144" s="5"/>
      <c r="D144" s="5"/>
      <c r="E144" s="5"/>
      <c r="F144" s="5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5"/>
      <c r="B145" s="5"/>
      <c r="C145" s="5"/>
      <c r="D145" s="5"/>
      <c r="E145" s="5"/>
      <c r="F145" s="5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5"/>
      <c r="B146" s="5"/>
      <c r="C146" s="5"/>
      <c r="D146" s="5"/>
      <c r="E146" s="5"/>
      <c r="F146" s="5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5"/>
      <c r="B147" s="5"/>
      <c r="C147" s="5"/>
      <c r="D147" s="5"/>
      <c r="E147" s="5"/>
      <c r="F147" s="5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5"/>
      <c r="B148" s="5"/>
      <c r="C148" s="5"/>
      <c r="D148" s="5"/>
      <c r="E148" s="5"/>
      <c r="F148" s="5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5"/>
      <c r="B149" s="5"/>
      <c r="C149" s="5"/>
      <c r="D149" s="5"/>
      <c r="E149" s="5"/>
      <c r="F149" s="5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5"/>
      <c r="B150" s="5"/>
      <c r="C150" s="5"/>
      <c r="D150" s="5"/>
      <c r="E150" s="5"/>
      <c r="F150" s="5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5"/>
      <c r="B151" s="5"/>
      <c r="C151" s="5"/>
      <c r="D151" s="5"/>
      <c r="E151" s="5"/>
      <c r="F151" s="5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5"/>
      <c r="B152" s="5"/>
      <c r="C152" s="5"/>
      <c r="D152" s="5"/>
      <c r="E152" s="5"/>
      <c r="F152" s="5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5"/>
      <c r="B153" s="5"/>
      <c r="C153" s="5"/>
      <c r="D153" s="5"/>
      <c r="E153" s="5"/>
      <c r="F153" s="5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5"/>
      <c r="B154" s="5"/>
      <c r="C154" s="5"/>
      <c r="D154" s="5"/>
      <c r="E154" s="5"/>
      <c r="F154" s="5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5"/>
      <c r="B155" s="5"/>
      <c r="C155" s="5"/>
      <c r="D155" s="5"/>
      <c r="E155" s="5"/>
      <c r="F155" s="5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5"/>
      <c r="B156" s="5"/>
      <c r="C156" s="5"/>
      <c r="D156" s="5"/>
      <c r="E156" s="5"/>
      <c r="F156" s="5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5"/>
      <c r="B157" s="5"/>
      <c r="C157" s="5"/>
      <c r="D157" s="5"/>
      <c r="E157" s="5"/>
      <c r="F157" s="5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5"/>
      <c r="B158" s="5"/>
      <c r="C158" s="5"/>
      <c r="D158" s="5"/>
      <c r="E158" s="5"/>
      <c r="F158" s="5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6"/>
      <c r="B159" s="6"/>
      <c r="C159" s="6"/>
      <c r="D159" s="6"/>
      <c r="E159" s="6"/>
      <c r="F159" s="6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6"/>
      <c r="B160" s="6"/>
      <c r="C160" s="6"/>
      <c r="D160" s="6"/>
      <c r="E160" s="6"/>
      <c r="F160" s="6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6"/>
      <c r="B161" s="6"/>
      <c r="C161" s="6"/>
      <c r="D161" s="6"/>
      <c r="E161" s="6"/>
      <c r="F161" s="6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6"/>
      <c r="B162" s="6"/>
      <c r="C162" s="6"/>
      <c r="D162" s="6"/>
      <c r="E162" s="6"/>
      <c r="F162" s="6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6"/>
      <c r="B163" s="6"/>
      <c r="C163" s="6"/>
      <c r="D163" s="6"/>
      <c r="E163" s="6"/>
      <c r="F163" s="6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6"/>
      <c r="B164" s="6"/>
      <c r="C164" s="6"/>
      <c r="D164" s="6"/>
      <c r="E164" s="6"/>
      <c r="F164" s="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6"/>
      <c r="B165" s="6"/>
      <c r="C165" s="6"/>
      <c r="D165" s="6"/>
      <c r="E165" s="6"/>
      <c r="F165" s="6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6"/>
      <c r="B166" s="6"/>
      <c r="C166" s="6"/>
      <c r="D166" s="6"/>
      <c r="E166" s="6"/>
      <c r="F166" s="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6"/>
      <c r="B167" s="6"/>
      <c r="C167" s="6"/>
      <c r="D167" s="6"/>
      <c r="E167" s="6"/>
      <c r="F167" s="6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6"/>
      <c r="B168" s="6"/>
      <c r="C168" s="6"/>
      <c r="D168" s="6"/>
      <c r="E168" s="6"/>
      <c r="F168" s="6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6"/>
      <c r="B169" s="6"/>
      <c r="C169" s="6"/>
      <c r="D169" s="6"/>
      <c r="E169" s="6"/>
      <c r="F169" s="6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6"/>
      <c r="B170" s="6"/>
      <c r="C170" s="6"/>
      <c r="D170" s="6"/>
      <c r="E170" s="6"/>
      <c r="F170" s="6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6"/>
      <c r="B171" s="6"/>
      <c r="C171" s="6"/>
      <c r="D171" s="6"/>
      <c r="E171" s="6"/>
      <c r="F171" s="6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6"/>
      <c r="B172" s="6"/>
      <c r="C172" s="6"/>
      <c r="D172" s="6"/>
      <c r="E172" s="6"/>
      <c r="F172" s="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6"/>
      <c r="B173" s="6"/>
      <c r="C173" s="6"/>
      <c r="D173" s="6"/>
      <c r="E173" s="6"/>
      <c r="F173" s="6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6"/>
      <c r="B174" s="6"/>
      <c r="C174" s="6"/>
      <c r="D174" s="6"/>
      <c r="E174" s="6"/>
      <c r="F174" s="6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6"/>
      <c r="B175" s="6"/>
      <c r="C175" s="6"/>
      <c r="D175" s="6"/>
      <c r="E175" s="6"/>
      <c r="F175" s="6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6"/>
      <c r="B176" s="6"/>
      <c r="C176" s="6"/>
      <c r="D176" s="6"/>
      <c r="E176" s="6"/>
      <c r="F176" s="6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6"/>
      <c r="B177" s="6"/>
      <c r="C177" s="6"/>
      <c r="D177" s="6"/>
      <c r="E177" s="6"/>
      <c r="F177" s="6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6"/>
      <c r="B178" s="6"/>
      <c r="C178" s="6"/>
      <c r="D178" s="6"/>
      <c r="E178" s="6"/>
      <c r="F178" s="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6"/>
      <c r="B179" s="6"/>
      <c r="C179" s="6"/>
      <c r="D179" s="6"/>
      <c r="E179" s="6"/>
      <c r="F179" s="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6"/>
      <c r="B180" s="6"/>
      <c r="C180" s="6"/>
      <c r="D180" s="6"/>
      <c r="E180" s="6"/>
      <c r="F180" s="6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6"/>
      <c r="B181" s="6"/>
      <c r="C181" s="6"/>
      <c r="D181" s="6"/>
      <c r="E181" s="6"/>
      <c r="F181" s="6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6"/>
      <c r="B182" s="6"/>
      <c r="C182" s="6"/>
      <c r="D182" s="6"/>
      <c r="E182" s="6"/>
      <c r="F182" s="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6"/>
      <c r="B183" s="6"/>
      <c r="C183" s="6"/>
      <c r="D183" s="6"/>
      <c r="E183" s="6"/>
      <c r="F183" s="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6"/>
      <c r="B184" s="6"/>
      <c r="C184" s="6"/>
      <c r="D184" s="6"/>
      <c r="E184" s="6"/>
      <c r="F184" s="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6"/>
      <c r="B185" s="6"/>
      <c r="C185" s="6"/>
      <c r="D185" s="6"/>
      <c r="E185" s="6"/>
      <c r="F185" s="6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6"/>
      <c r="B186" s="6"/>
      <c r="C186" s="6"/>
      <c r="D186" s="6"/>
      <c r="E186" s="6"/>
      <c r="F186" s="6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6"/>
      <c r="B187" s="6"/>
      <c r="C187" s="6"/>
      <c r="D187" s="6"/>
      <c r="E187" s="6"/>
      <c r="F187" s="6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6"/>
      <c r="B188" s="6"/>
      <c r="C188" s="6"/>
      <c r="D188" s="6"/>
      <c r="E188" s="6"/>
      <c r="F188" s="6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6"/>
      <c r="B189" s="6"/>
      <c r="C189" s="6"/>
      <c r="D189" s="6"/>
      <c r="E189" s="6"/>
      <c r="F189" s="6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6"/>
      <c r="B190" s="6"/>
      <c r="C190" s="6"/>
      <c r="D190" s="6"/>
      <c r="E190" s="6"/>
      <c r="F190" s="6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6"/>
      <c r="B191" s="6"/>
      <c r="C191" s="6"/>
      <c r="D191" s="6"/>
      <c r="E191" s="6"/>
      <c r="F191" s="6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6"/>
      <c r="B192" s="6"/>
      <c r="C192" s="6"/>
      <c r="D192" s="6"/>
      <c r="E192" s="6"/>
      <c r="F192" s="6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6"/>
      <c r="B193" s="6"/>
      <c r="C193" s="6"/>
      <c r="D193" s="6"/>
      <c r="E193" s="6"/>
      <c r="F193" s="6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6"/>
      <c r="B194" s="6"/>
      <c r="C194" s="6"/>
      <c r="D194" s="6"/>
      <c r="E194" s="6"/>
      <c r="F194" s="6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6"/>
      <c r="B195" s="6"/>
      <c r="C195" s="6"/>
      <c r="D195" s="6"/>
      <c r="E195" s="6"/>
      <c r="F195" s="6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6"/>
      <c r="B196" s="6"/>
      <c r="C196" s="6"/>
      <c r="D196" s="6"/>
      <c r="E196" s="6"/>
      <c r="F196" s="6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6"/>
      <c r="B197" s="6"/>
      <c r="C197" s="6"/>
      <c r="D197" s="6"/>
      <c r="E197" s="6"/>
      <c r="F197" s="6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6"/>
      <c r="B198" s="6"/>
      <c r="C198" s="6"/>
      <c r="D198" s="6"/>
      <c r="E198" s="6"/>
      <c r="F198" s="6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</sheetData>
  <sheetProtection password="F220" sheet="1" objects="1" scenarios="1" selectLockedCells="1"/>
  <mergeCells count="109">
    <mergeCell ref="A8:B8"/>
    <mergeCell ref="C8:D8"/>
    <mergeCell ref="A9:B9"/>
    <mergeCell ref="C9:D9"/>
    <mergeCell ref="A10:B10"/>
    <mergeCell ref="C10:D10"/>
    <mergeCell ref="A1:F1"/>
    <mergeCell ref="A4:B4"/>
    <mergeCell ref="C4:D4"/>
    <mergeCell ref="A6:F6"/>
    <mergeCell ref="A7:B7"/>
    <mergeCell ref="C7:D7"/>
    <mergeCell ref="A15:B15"/>
    <mergeCell ref="C15:D15"/>
    <mergeCell ref="A16:B16"/>
    <mergeCell ref="C16:D16"/>
    <mergeCell ref="A17:B17"/>
    <mergeCell ref="C17:D17"/>
    <mergeCell ref="A11:B11"/>
    <mergeCell ref="C11:D11"/>
    <mergeCell ref="A12:B12"/>
    <mergeCell ref="C12:D12"/>
    <mergeCell ref="A14:F14"/>
    <mergeCell ref="A20:B20"/>
    <mergeCell ref="C20:D20"/>
    <mergeCell ref="A21:B21"/>
    <mergeCell ref="C21:D21"/>
    <mergeCell ref="A22:B22"/>
    <mergeCell ref="C22:D22"/>
    <mergeCell ref="A18:B18"/>
    <mergeCell ref="C18:D18"/>
    <mergeCell ref="A19:B19"/>
    <mergeCell ref="C19:D19"/>
    <mergeCell ref="A27:B27"/>
    <mergeCell ref="C27:D27"/>
    <mergeCell ref="A28:B28"/>
    <mergeCell ref="C28:D28"/>
    <mergeCell ref="A29:B29"/>
    <mergeCell ref="C29:D29"/>
    <mergeCell ref="A23:B23"/>
    <mergeCell ref="C23:D23"/>
    <mergeCell ref="A25:F25"/>
    <mergeCell ref="A26:B26"/>
    <mergeCell ref="C26:D26"/>
    <mergeCell ref="A33:B33"/>
    <mergeCell ref="C33:D33"/>
    <mergeCell ref="A34:B34"/>
    <mergeCell ref="C34:D34"/>
    <mergeCell ref="A35:B35"/>
    <mergeCell ref="C35:D35"/>
    <mergeCell ref="A30:B30"/>
    <mergeCell ref="C30:D30"/>
    <mergeCell ref="A32:F32"/>
    <mergeCell ref="A39:B39"/>
    <mergeCell ref="C39:D39"/>
    <mergeCell ref="A41:F41"/>
    <mergeCell ref="A42:B42"/>
    <mergeCell ref="C42:D42"/>
    <mergeCell ref="A36:B36"/>
    <mergeCell ref="C36:D36"/>
    <mergeCell ref="A37:B37"/>
    <mergeCell ref="C37:D37"/>
    <mergeCell ref="A38:B38"/>
    <mergeCell ref="C38:D38"/>
    <mergeCell ref="A46:B46"/>
    <mergeCell ref="C46:D46"/>
    <mergeCell ref="A47:B47"/>
    <mergeCell ref="C47:D47"/>
    <mergeCell ref="A48:B48"/>
    <mergeCell ref="C48:D48"/>
    <mergeCell ref="A43:B43"/>
    <mergeCell ref="C43:D43"/>
    <mergeCell ref="A44:B44"/>
    <mergeCell ref="C44:D44"/>
    <mergeCell ref="A45:B45"/>
    <mergeCell ref="C45:D45"/>
    <mergeCell ref="A52:B52"/>
    <mergeCell ref="C52:D52"/>
    <mergeCell ref="A53:B53"/>
    <mergeCell ref="C53:D53"/>
    <mergeCell ref="A55:F55"/>
    <mergeCell ref="A49:B49"/>
    <mergeCell ref="C49:D49"/>
    <mergeCell ref="A50:B50"/>
    <mergeCell ref="C50:D50"/>
    <mergeCell ref="A51:B51"/>
    <mergeCell ref="C51:D51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65:B65"/>
    <mergeCell ref="C65:D65"/>
    <mergeCell ref="A66:B66"/>
    <mergeCell ref="C66:D66"/>
    <mergeCell ref="A62:B62"/>
    <mergeCell ref="C62:D62"/>
    <mergeCell ref="A63:B63"/>
    <mergeCell ref="C63:D63"/>
    <mergeCell ref="A64:B64"/>
    <mergeCell ref="C64:D64"/>
  </mergeCells>
  <dataValidations count="1">
    <dataValidation type="list" sqref="C10:D10 C64:D65 C62:D62 C60:D60 C57:D57 C52:D52 C22:D22" xr:uid="{00000000-0002-0000-0300-000000000000}">
      <formula1>"بله,خیر,نیازمند بررسی است"</formula1>
    </dataValidation>
  </dataValidations>
  <pageMargins left="0.25" right="0.25" top="0.5" bottom="0.5" header="0.2" footer="0.2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50"/>
  <sheetViews>
    <sheetView rightToLeft="1" topLeftCell="A61" workbookViewId="0">
      <selection activeCell="A70" sqref="A70"/>
    </sheetView>
  </sheetViews>
  <sheetFormatPr defaultRowHeight="20.399999999999999"/>
  <cols>
    <col min="1" max="1" width="34" style="3" customWidth="1"/>
    <col min="2" max="13" width="14" style="3" customWidth="1"/>
    <col min="14" max="14" width="22" style="3" customWidth="1"/>
    <col min="15" max="15" width="28" style="3" customWidth="1"/>
    <col min="16" max="16384" width="8.796875" style="3"/>
  </cols>
  <sheetData>
    <row r="1" spans="1:26" ht="31.95" customHeight="1">
      <c r="A1" s="73" t="s">
        <v>188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3" t="str">
        <f>HYPERLINK("#'00_راهنما'!A1","↩ بازگشت به راهنما")</f>
        <v>↩ بازگشت به راهنما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74" t="s">
        <v>189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3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4" t="s">
        <v>190</v>
      </c>
      <c r="B5" s="25" t="s">
        <v>191</v>
      </c>
      <c r="C5" s="25" t="s">
        <v>191</v>
      </c>
      <c r="D5" s="25" t="s">
        <v>191</v>
      </c>
      <c r="E5" s="25" t="s">
        <v>191</v>
      </c>
      <c r="F5" s="25" t="s">
        <v>191</v>
      </c>
      <c r="G5" s="25" t="s">
        <v>191</v>
      </c>
      <c r="H5" s="25" t="s">
        <v>191</v>
      </c>
      <c r="I5" s="25" t="s">
        <v>191</v>
      </c>
      <c r="J5" s="25" t="s">
        <v>191</v>
      </c>
      <c r="K5" s="25" t="s">
        <v>191</v>
      </c>
      <c r="L5" s="25" t="s">
        <v>191</v>
      </c>
      <c r="M5" s="25" t="s">
        <v>191</v>
      </c>
      <c r="N5" s="24" t="s">
        <v>192</v>
      </c>
      <c r="O5" s="24" t="s">
        <v>138</v>
      </c>
      <c r="P5" s="7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4" t="s">
        <v>193</v>
      </c>
      <c r="B6" s="24" t="s">
        <v>194</v>
      </c>
      <c r="C6" s="24" t="s">
        <v>195</v>
      </c>
      <c r="D6" s="24" t="s">
        <v>196</v>
      </c>
      <c r="E6" s="24" t="s">
        <v>197</v>
      </c>
      <c r="F6" s="24" t="s">
        <v>198</v>
      </c>
      <c r="G6" s="24" t="s">
        <v>199</v>
      </c>
      <c r="H6" s="24" t="s">
        <v>200</v>
      </c>
      <c r="I6" s="24" t="s">
        <v>201</v>
      </c>
      <c r="J6" s="24" t="s">
        <v>202</v>
      </c>
      <c r="K6" s="24" t="s">
        <v>203</v>
      </c>
      <c r="L6" s="24" t="s">
        <v>204</v>
      </c>
      <c r="M6" s="24" t="s">
        <v>205</v>
      </c>
      <c r="N6" s="24" t="s">
        <v>206</v>
      </c>
      <c r="O6" s="24" t="s">
        <v>207</v>
      </c>
      <c r="P6" s="7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71" t="s">
        <v>36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1"/>
      <c r="O7" s="71"/>
      <c r="P7" s="7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3" t="s">
        <v>208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7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3" t="s">
        <v>209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7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3" t="s">
        <v>210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7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3" t="s">
        <v>211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7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3" t="s">
        <v>212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7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3" t="s">
        <v>213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7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3" t="s">
        <v>214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7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3" t="s">
        <v>215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7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3" t="s">
        <v>216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7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3" t="s">
        <v>217</v>
      </c>
      <c r="B17" s="28" t="str">
        <f t="shared" ref="B17:M17" si="0">IF(COUNTA(B12:B16)=0,"",SUM(B12:B16))</f>
        <v/>
      </c>
      <c r="C17" s="28" t="str">
        <f t="shared" si="0"/>
        <v/>
      </c>
      <c r="D17" s="28" t="str">
        <f t="shared" si="0"/>
        <v/>
      </c>
      <c r="E17" s="28" t="str">
        <f t="shared" si="0"/>
        <v/>
      </c>
      <c r="F17" s="28" t="str">
        <f t="shared" si="0"/>
        <v/>
      </c>
      <c r="G17" s="28" t="str">
        <f t="shared" si="0"/>
        <v/>
      </c>
      <c r="H17" s="28" t="str">
        <f t="shared" si="0"/>
        <v/>
      </c>
      <c r="I17" s="28" t="str">
        <f t="shared" si="0"/>
        <v/>
      </c>
      <c r="J17" s="28" t="str">
        <f t="shared" si="0"/>
        <v/>
      </c>
      <c r="K17" s="28" t="str">
        <f t="shared" si="0"/>
        <v/>
      </c>
      <c r="L17" s="28" t="str">
        <f t="shared" si="0"/>
        <v/>
      </c>
      <c r="M17" s="28" t="str">
        <f t="shared" si="0"/>
        <v/>
      </c>
      <c r="N17" s="27"/>
      <c r="O17" s="27"/>
      <c r="P17" s="7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3" t="s">
        <v>218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7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3" t="s">
        <v>219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7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3" t="s">
        <v>220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7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3" t="s">
        <v>221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7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71" t="s">
        <v>222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71"/>
      <c r="P22" s="7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3" t="s">
        <v>223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7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3" t="s">
        <v>224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7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3" t="s">
        <v>225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7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3" t="s">
        <v>226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7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3" t="s">
        <v>227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7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3" t="s">
        <v>228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7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3" t="s">
        <v>229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7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3" t="s">
        <v>230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7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3" t="s">
        <v>231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7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3" t="s">
        <v>232</v>
      </c>
      <c r="B32" s="28" t="str">
        <f t="shared" ref="B32:M32" si="1">IF(COUNTA(B23:B31)=0,"",SUM(B23:B31))</f>
        <v/>
      </c>
      <c r="C32" s="28" t="str">
        <f t="shared" si="1"/>
        <v/>
      </c>
      <c r="D32" s="28" t="str">
        <f t="shared" si="1"/>
        <v/>
      </c>
      <c r="E32" s="28" t="str">
        <f t="shared" si="1"/>
        <v/>
      </c>
      <c r="F32" s="28" t="str">
        <f t="shared" si="1"/>
        <v/>
      </c>
      <c r="G32" s="28" t="str">
        <f t="shared" si="1"/>
        <v/>
      </c>
      <c r="H32" s="28" t="str">
        <f t="shared" si="1"/>
        <v/>
      </c>
      <c r="I32" s="28" t="str">
        <f t="shared" si="1"/>
        <v/>
      </c>
      <c r="J32" s="28" t="str">
        <f t="shared" si="1"/>
        <v/>
      </c>
      <c r="K32" s="28" t="str">
        <f t="shared" si="1"/>
        <v/>
      </c>
      <c r="L32" s="28" t="str">
        <f t="shared" si="1"/>
        <v/>
      </c>
      <c r="M32" s="28" t="str">
        <f t="shared" si="1"/>
        <v/>
      </c>
      <c r="N32" s="27"/>
      <c r="O32" s="27"/>
      <c r="P32" s="7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71" t="s">
        <v>233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1"/>
      <c r="O33" s="71"/>
      <c r="P33" s="7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3" t="s">
        <v>234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7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3" t="s">
        <v>235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7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3" t="s">
        <v>236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7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3" t="s">
        <v>237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7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3" t="s">
        <v>238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7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3" t="s">
        <v>239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7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3" t="s">
        <v>240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7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3" t="s">
        <v>241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7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3" t="s">
        <v>242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7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3" t="s">
        <v>243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7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3" t="s">
        <v>244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7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3" t="s">
        <v>245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7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3" t="s">
        <v>246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7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3" t="s">
        <v>247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7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3" t="s">
        <v>248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7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3" t="s">
        <v>249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7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3" t="s">
        <v>250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7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3" t="s">
        <v>251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7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3" t="s">
        <v>252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7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3" t="s">
        <v>253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7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3" t="s">
        <v>254</v>
      </c>
      <c r="B54" s="28" t="str">
        <f t="shared" ref="B54:M54" si="2">IF(COUNTA(B34:B53)=0,"",SUM(B34:B53))</f>
        <v/>
      </c>
      <c r="C54" s="28" t="str">
        <f t="shared" si="2"/>
        <v/>
      </c>
      <c r="D54" s="28" t="str">
        <f t="shared" si="2"/>
        <v/>
      </c>
      <c r="E54" s="28" t="str">
        <f t="shared" si="2"/>
        <v/>
      </c>
      <c r="F54" s="28" t="str">
        <f t="shared" si="2"/>
        <v/>
      </c>
      <c r="G54" s="28" t="str">
        <f t="shared" si="2"/>
        <v/>
      </c>
      <c r="H54" s="28" t="str">
        <f t="shared" si="2"/>
        <v/>
      </c>
      <c r="I54" s="28" t="str">
        <f t="shared" si="2"/>
        <v/>
      </c>
      <c r="J54" s="28" t="str">
        <f t="shared" si="2"/>
        <v/>
      </c>
      <c r="K54" s="28" t="str">
        <f t="shared" si="2"/>
        <v/>
      </c>
      <c r="L54" s="28" t="str">
        <f t="shared" si="2"/>
        <v/>
      </c>
      <c r="M54" s="28" t="str">
        <f t="shared" si="2"/>
        <v/>
      </c>
      <c r="N54" s="27"/>
      <c r="O54" s="27"/>
      <c r="P54" s="7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3" t="s">
        <v>255</v>
      </c>
      <c r="B55" s="26">
        <f t="shared" ref="B55:M55" si="3">IF(COUNTA(B17,B32,B54)=0,"",SUM(B17,B32,B54,B87))</f>
        <v>0</v>
      </c>
      <c r="C55" s="26">
        <f t="shared" si="3"/>
        <v>0</v>
      </c>
      <c r="D55" s="26">
        <f t="shared" si="3"/>
        <v>0</v>
      </c>
      <c r="E55" s="26">
        <f t="shared" si="3"/>
        <v>0</v>
      </c>
      <c r="F55" s="26">
        <f t="shared" si="3"/>
        <v>0</v>
      </c>
      <c r="G55" s="26">
        <f t="shared" si="3"/>
        <v>0</v>
      </c>
      <c r="H55" s="26">
        <f t="shared" si="3"/>
        <v>0</v>
      </c>
      <c r="I55" s="26">
        <f t="shared" si="3"/>
        <v>0</v>
      </c>
      <c r="J55" s="26">
        <f t="shared" si="3"/>
        <v>0</v>
      </c>
      <c r="K55" s="26">
        <f t="shared" si="3"/>
        <v>0</v>
      </c>
      <c r="L55" s="26">
        <f t="shared" si="3"/>
        <v>0</v>
      </c>
      <c r="M55" s="26">
        <f t="shared" si="3"/>
        <v>0</v>
      </c>
      <c r="N55" s="25"/>
      <c r="O55" s="25"/>
      <c r="P55" s="7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71" t="s">
        <v>392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1"/>
      <c r="O56" s="71"/>
      <c r="P56" s="7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3" t="s">
        <v>393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7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3" t="s">
        <v>394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7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3" t="s">
        <v>256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7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3" t="s">
        <v>257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7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3" t="s">
        <v>258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7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3" t="s">
        <v>259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7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3" t="s">
        <v>395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7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71" t="s">
        <v>260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1"/>
      <c r="O64" s="71"/>
      <c r="P64" s="7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3" t="s">
        <v>261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7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3" t="s">
        <v>262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7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3" t="s">
        <v>263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7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3" t="s">
        <v>264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7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3" t="s">
        <v>265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7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3" t="s">
        <v>266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7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3" t="s">
        <v>396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7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3" t="s">
        <v>267</v>
      </c>
      <c r="B72" s="28" t="str">
        <f t="shared" ref="B72:M72" si="4">IF(COUNTA(B65:B67)=0,"",SUM(B65:B67))</f>
        <v/>
      </c>
      <c r="C72" s="28" t="str">
        <f t="shared" si="4"/>
        <v/>
      </c>
      <c r="D72" s="28" t="str">
        <f t="shared" si="4"/>
        <v/>
      </c>
      <c r="E72" s="28" t="str">
        <f t="shared" si="4"/>
        <v/>
      </c>
      <c r="F72" s="28" t="str">
        <f t="shared" si="4"/>
        <v/>
      </c>
      <c r="G72" s="28" t="str">
        <f t="shared" si="4"/>
        <v/>
      </c>
      <c r="H72" s="28" t="str">
        <f t="shared" si="4"/>
        <v/>
      </c>
      <c r="I72" s="28" t="str">
        <f t="shared" si="4"/>
        <v/>
      </c>
      <c r="J72" s="28" t="str">
        <f t="shared" si="4"/>
        <v/>
      </c>
      <c r="K72" s="28" t="str">
        <f t="shared" si="4"/>
        <v/>
      </c>
      <c r="L72" s="28" t="str">
        <f t="shared" si="4"/>
        <v/>
      </c>
      <c r="M72" s="28" t="str">
        <f t="shared" si="4"/>
        <v/>
      </c>
      <c r="N72" s="27"/>
      <c r="O72" s="27"/>
      <c r="P72" s="7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3" t="s">
        <v>268</v>
      </c>
      <c r="B73" s="28" t="str">
        <f t="shared" ref="B73:M73" si="5">IF(B72="","",B72-B68)</f>
        <v/>
      </c>
      <c r="C73" s="28" t="str">
        <f t="shared" si="5"/>
        <v/>
      </c>
      <c r="D73" s="28" t="str">
        <f t="shared" si="5"/>
        <v/>
      </c>
      <c r="E73" s="28" t="str">
        <f t="shared" si="5"/>
        <v/>
      </c>
      <c r="F73" s="28" t="str">
        <f t="shared" si="5"/>
        <v/>
      </c>
      <c r="G73" s="28" t="str">
        <f t="shared" si="5"/>
        <v/>
      </c>
      <c r="H73" s="28" t="str">
        <f t="shared" si="5"/>
        <v/>
      </c>
      <c r="I73" s="28" t="str">
        <f t="shared" si="5"/>
        <v/>
      </c>
      <c r="J73" s="28" t="str">
        <f t="shared" si="5"/>
        <v/>
      </c>
      <c r="K73" s="28" t="str">
        <f t="shared" si="5"/>
        <v/>
      </c>
      <c r="L73" s="28" t="str">
        <f t="shared" si="5"/>
        <v/>
      </c>
      <c r="M73" s="28" t="str">
        <f t="shared" si="5"/>
        <v/>
      </c>
      <c r="N73" s="27"/>
      <c r="O73" s="27"/>
      <c r="P73" s="7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71" t="s">
        <v>269</v>
      </c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1"/>
      <c r="O74" s="71"/>
      <c r="P74" s="7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3" t="s">
        <v>270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7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3" t="s">
        <v>149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7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3" t="s">
        <v>150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7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3" t="s">
        <v>271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7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3" t="s">
        <v>272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7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3" t="s">
        <v>273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7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3" t="s">
        <v>274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7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3" t="s">
        <v>275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7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3" t="s">
        <v>276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7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71" t="s">
        <v>277</v>
      </c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1"/>
      <c r="O84" s="71"/>
      <c r="P84" s="7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3" t="s">
        <v>278</v>
      </c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7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3" t="s">
        <v>279</v>
      </c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7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3" t="s">
        <v>280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7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3" t="s">
        <v>281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7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3" t="s">
        <v>282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7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3" t="s">
        <v>283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7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3" t="s">
        <v>284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7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71" t="s">
        <v>285</v>
      </c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1"/>
      <c r="O92" s="71"/>
      <c r="P92" s="7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3" t="s">
        <v>164</v>
      </c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7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3" t="s">
        <v>166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7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3" t="s">
        <v>167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7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3" t="s">
        <v>286</v>
      </c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7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3" t="s">
        <v>168</v>
      </c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7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3" t="s">
        <v>170</v>
      </c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7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3" t="s">
        <v>287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7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3" t="s">
        <v>288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7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71" t="s">
        <v>289</v>
      </c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1"/>
      <c r="O101" s="71"/>
      <c r="P101" s="7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3" t="s">
        <v>290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7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3" t="s">
        <v>176</v>
      </c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7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3" t="s">
        <v>177</v>
      </c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7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3" t="s">
        <v>291</v>
      </c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7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3" t="s">
        <v>292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7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3" t="s">
        <v>293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7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3" t="s">
        <v>294</v>
      </c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7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3" t="s">
        <v>295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7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3" t="s">
        <v>296</v>
      </c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7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71" t="s">
        <v>297</v>
      </c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1"/>
      <c r="O111" s="71"/>
      <c r="P111" s="7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3" t="s">
        <v>298</v>
      </c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7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3" t="s">
        <v>299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7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3" t="s">
        <v>300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7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3" t="s">
        <v>301</v>
      </c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7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3" t="s">
        <v>302</v>
      </c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7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3" t="s">
        <v>303</v>
      </c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7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3" t="s">
        <v>304</v>
      </c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7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3" t="s">
        <v>305</v>
      </c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7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3" t="s">
        <v>306</v>
      </c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7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3" t="s">
        <v>307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7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3" t="s">
        <v>308</v>
      </c>
      <c r="B122" s="28" t="str">
        <f t="shared" ref="B122:M122" si="6">IF(COUNTA(B112:B121)=0,"",SUM(B112:B121))</f>
        <v/>
      </c>
      <c r="C122" s="28" t="str">
        <f t="shared" si="6"/>
        <v/>
      </c>
      <c r="D122" s="28" t="str">
        <f t="shared" si="6"/>
        <v/>
      </c>
      <c r="E122" s="28" t="str">
        <f t="shared" si="6"/>
        <v/>
      </c>
      <c r="F122" s="28" t="str">
        <f t="shared" si="6"/>
        <v/>
      </c>
      <c r="G122" s="28" t="str">
        <f t="shared" si="6"/>
        <v/>
      </c>
      <c r="H122" s="28" t="str">
        <f t="shared" si="6"/>
        <v/>
      </c>
      <c r="I122" s="28" t="str">
        <f t="shared" si="6"/>
        <v/>
      </c>
      <c r="J122" s="28" t="str">
        <f t="shared" si="6"/>
        <v/>
      </c>
      <c r="K122" s="28" t="str">
        <f t="shared" si="6"/>
        <v/>
      </c>
      <c r="L122" s="28" t="str">
        <f t="shared" si="6"/>
        <v/>
      </c>
      <c r="M122" s="28" t="str">
        <f t="shared" si="6"/>
        <v/>
      </c>
      <c r="N122" s="27"/>
      <c r="O122" s="27"/>
      <c r="P122" s="7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3" t="s">
        <v>309</v>
      </c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7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3" t="s">
        <v>310</v>
      </c>
      <c r="B124" s="28" t="str">
        <f t="shared" ref="B124:M124" si="7">IF(B122="","",B122-B123)</f>
        <v/>
      </c>
      <c r="C124" s="28" t="str">
        <f t="shared" si="7"/>
        <v/>
      </c>
      <c r="D124" s="28" t="str">
        <f t="shared" si="7"/>
        <v/>
      </c>
      <c r="E124" s="28" t="str">
        <f t="shared" si="7"/>
        <v/>
      </c>
      <c r="F124" s="28" t="str">
        <f t="shared" si="7"/>
        <v/>
      </c>
      <c r="G124" s="28" t="str">
        <f t="shared" si="7"/>
        <v/>
      </c>
      <c r="H124" s="28" t="str">
        <f t="shared" si="7"/>
        <v/>
      </c>
      <c r="I124" s="28" t="str">
        <f t="shared" si="7"/>
        <v/>
      </c>
      <c r="J124" s="28" t="str">
        <f t="shared" si="7"/>
        <v/>
      </c>
      <c r="K124" s="28" t="str">
        <f t="shared" si="7"/>
        <v/>
      </c>
      <c r="L124" s="28" t="str">
        <f t="shared" si="7"/>
        <v/>
      </c>
      <c r="M124" s="28" t="str">
        <f t="shared" si="7"/>
        <v/>
      </c>
      <c r="N124" s="27"/>
      <c r="O124" s="27"/>
      <c r="P124" s="7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3" t="s">
        <v>311</v>
      </c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7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3" t="s">
        <v>312</v>
      </c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7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71" t="s">
        <v>313</v>
      </c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1"/>
      <c r="O127" s="71"/>
      <c r="P127" s="7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3" t="s">
        <v>314</v>
      </c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7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3" t="s">
        <v>315</v>
      </c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7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3" t="s">
        <v>316</v>
      </c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7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3" t="s">
        <v>317</v>
      </c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7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3" t="s">
        <v>318</v>
      </c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7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3" t="s">
        <v>319</v>
      </c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7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3" t="s">
        <v>320</v>
      </c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7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3" t="s">
        <v>321</v>
      </c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7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3" t="s">
        <v>322</v>
      </c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7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3" t="s">
        <v>323</v>
      </c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7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71" t="s">
        <v>324</v>
      </c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1"/>
      <c r="O138" s="71"/>
      <c r="P138" s="7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3" t="s">
        <v>325</v>
      </c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7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3" t="s">
        <v>326</v>
      </c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7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3" t="s">
        <v>327</v>
      </c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7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3" t="s">
        <v>328</v>
      </c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7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3" t="s">
        <v>329</v>
      </c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7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3" t="s">
        <v>330</v>
      </c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7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3" t="s">
        <v>331</v>
      </c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7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1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1"/>
      <c r="O146" s="21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</sheetData>
  <sheetProtection password="F220" sheet="1" objects="1" scenarios="1" selectLockedCells="1"/>
  <mergeCells count="14">
    <mergeCell ref="A1:O1"/>
    <mergeCell ref="A3:O3"/>
    <mergeCell ref="A7:O7"/>
    <mergeCell ref="A22:O22"/>
    <mergeCell ref="A33:O33"/>
    <mergeCell ref="A101:O101"/>
    <mergeCell ref="A111:O111"/>
    <mergeCell ref="A127:O127"/>
    <mergeCell ref="A138:O138"/>
    <mergeCell ref="A56:O56"/>
    <mergeCell ref="A64:O64"/>
    <mergeCell ref="A74:O74"/>
    <mergeCell ref="A84:O84"/>
    <mergeCell ref="A92:O92"/>
  </mergeCells>
  <dataValidations disablePrompts="1" count="1">
    <dataValidation type="list" sqref="N7:N146" xr:uid="{00000000-0002-0000-0400-000000000000}">
      <formula1>"عدد دقیق است,عدد تقریبی است,باید از حسابدار بپرسم,به اطلاعات دسترسی ندارم,این مورد در داروخانه وجود ندارد"</formula1>
    </dataValidation>
  </dataValidations>
  <pageMargins left="0.25" right="0.25" top="0.5" bottom="0.5" header="0.2" footer="0.2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50"/>
  <sheetViews>
    <sheetView rightToLeft="1" workbookViewId="0">
      <selection activeCell="D12" sqref="D12"/>
    </sheetView>
  </sheetViews>
  <sheetFormatPr defaultRowHeight="13.8"/>
  <cols>
    <col min="1" max="1" width="34" style="13" customWidth="1"/>
    <col min="2" max="3" width="24" style="13" customWidth="1"/>
    <col min="4" max="4" width="40" style="13" customWidth="1"/>
    <col min="5" max="16384" width="8.796875" style="13"/>
  </cols>
  <sheetData>
    <row r="1" spans="1:26" ht="30" customHeight="1">
      <c r="A1" s="75" t="s">
        <v>334</v>
      </c>
      <c r="B1" s="75"/>
      <c r="C1" s="75"/>
      <c r="D1" s="75"/>
      <c r="E1" s="75"/>
      <c r="F1" s="75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>
      <c r="A2" s="29" t="str">
        <f>HYPERLINK("#'00_راهنما'!A1","↩ بازگشت به راهنما")</f>
        <v>↩ بازگشت به راهنما</v>
      </c>
      <c r="B2" s="30"/>
      <c r="C2" s="30"/>
      <c r="D2" s="30"/>
      <c r="E2" s="30"/>
      <c r="F2" s="30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>
      <c r="A3" s="30"/>
      <c r="B3" s="30"/>
      <c r="C3" s="30"/>
      <c r="D3" s="30"/>
      <c r="E3" s="30"/>
      <c r="F3" s="30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>
      <c r="A4" s="31" t="s">
        <v>335</v>
      </c>
      <c r="B4" s="31" t="s">
        <v>336</v>
      </c>
      <c r="C4" s="31" t="s">
        <v>337</v>
      </c>
      <c r="D4" s="31" t="s">
        <v>338</v>
      </c>
      <c r="E4" s="30"/>
      <c r="F4" s="30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>
      <c r="A5" s="30" t="s">
        <v>339</v>
      </c>
      <c r="B5" s="32">
        <f>COUNTIF('00_راهنما'!C8:C19,"?*")/12</f>
        <v>0</v>
      </c>
      <c r="C5" s="33" t="str">
        <f t="shared" ref="C5:C13" si="0">IF(OR(B5="آماده بررسی تیم تحلیل",B5&gt;=0.7),"مناسب","نیازمند توجه")</f>
        <v>نیازمند توجه</v>
      </c>
      <c r="D5" s="30" t="s">
        <v>340</v>
      </c>
      <c r="E5" s="30"/>
      <c r="F5" s="30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>
      <c r="A6" s="30" t="s">
        <v>341</v>
      </c>
      <c r="B6" s="32">
        <f>COUNTIF('01_اطلاعات پایه داروخانه'!C5:C109,"?*")/COUNTA('01_اطلاعات پایه داروخانه'!A5:A109)</f>
        <v>0</v>
      </c>
      <c r="C6" s="33" t="str">
        <f t="shared" si="0"/>
        <v>نیازمند توجه</v>
      </c>
      <c r="D6" s="30" t="s">
        <v>340</v>
      </c>
      <c r="E6" s="30"/>
      <c r="F6" s="30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>
      <c r="A7" s="30" t="s">
        <v>342</v>
      </c>
      <c r="B7" s="32">
        <f>IF(COUNTA('02_کارکنان'!A9:A58)=0,0,COUNTIF('02_کارکنان'!A9:U58,"?*")/(COUNTA('02_کارکنان'!A9:A58)*6))</f>
        <v>0</v>
      </c>
      <c r="C7" s="33" t="str">
        <f t="shared" si="0"/>
        <v>نیازمند توجه</v>
      </c>
      <c r="D7" s="30" t="s">
        <v>340</v>
      </c>
      <c r="E7" s="30"/>
      <c r="F7" s="30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>
      <c r="A8" s="30" t="s">
        <v>343</v>
      </c>
      <c r="B8" s="32">
        <f>COUNTIF('03_وضعیت مالی شروع همکاری'!C4:C158,"?*")/COUNTA('03_وضعیت مالی شروع همکاری'!A4:A158)</f>
        <v>0</v>
      </c>
      <c r="C8" s="33" t="str">
        <f t="shared" si="0"/>
        <v>نیازمند توجه</v>
      </c>
      <c r="D8" s="30" t="s">
        <v>340</v>
      </c>
      <c r="E8" s="30"/>
      <c r="F8" s="30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>
      <c r="A9" s="30" t="s">
        <v>344</v>
      </c>
      <c r="B9" s="33">
        <f>COUNTIF('02_کارکنان'!U9:U58,"عدد تقریبی است")+COUNTIF('04_ثبت ماهانه'!N7:N160,"عدد تقریبی است")</f>
        <v>0</v>
      </c>
      <c r="C9" s="33" t="str">
        <f t="shared" si="0"/>
        <v>نیازمند توجه</v>
      </c>
      <c r="D9" s="30" t="s">
        <v>340</v>
      </c>
      <c r="E9" s="30"/>
      <c r="F9" s="30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>
      <c r="A10" s="30" t="s">
        <v>345</v>
      </c>
      <c r="B10" s="33">
        <f>COUNTIF('02_کارکنان'!U9:U58,"باید از حسابدار بپرسم")+COUNTIF('04_ثبت ماهانه'!N7:N160,"باید از حسابدار بپرسم")</f>
        <v>0</v>
      </c>
      <c r="C10" s="33" t="str">
        <f t="shared" si="0"/>
        <v>نیازمند توجه</v>
      </c>
      <c r="D10" s="30" t="s">
        <v>340</v>
      </c>
      <c r="E10" s="30"/>
      <c r="F10" s="30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>
      <c r="A11" s="30" t="s">
        <v>346</v>
      </c>
      <c r="B11" s="33">
        <f>COUNTBLANK('00_راهنما'!C8:C13)+COUNTBLANK('01_اطلاعات پایه داروخانه'!C5:C6)</f>
        <v>8</v>
      </c>
      <c r="C11" s="33" t="str">
        <f t="shared" si="0"/>
        <v>مناسب</v>
      </c>
      <c r="D11" s="30" t="s">
        <v>340</v>
      </c>
      <c r="E11" s="30"/>
      <c r="F11" s="30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>
      <c r="A12" s="30" t="s">
        <v>347</v>
      </c>
      <c r="B12" s="33" t="str">
        <f>IFERROR(LOOKUP(2,1/('04_ثبت ماهانه'!B141:M141&lt;&gt;""),'04_ثبت ماهانه'!B6:M6),"ثبت نشده")</f>
        <v>ثبت نشده</v>
      </c>
      <c r="C12" s="33" t="str">
        <f t="shared" si="0"/>
        <v>مناسب</v>
      </c>
      <c r="D12" s="30" t="s">
        <v>340</v>
      </c>
      <c r="E12" s="30"/>
      <c r="F12" s="30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>
      <c r="A13" s="30" t="s">
        <v>348</v>
      </c>
      <c r="B13" s="33" t="str">
        <f>IF(AND(B5&gt;=0.7,B7&gt;=0.5,B8&gt;=0.6,B11=0),"آماده بررسی تیم تحلیل","نیازمند تکمیل")</f>
        <v>نیازمند تکمیل</v>
      </c>
      <c r="C13" s="33" t="str">
        <f t="shared" si="0"/>
        <v>مناسب</v>
      </c>
      <c r="D13" s="30" t="s">
        <v>340</v>
      </c>
      <c r="E13" s="30"/>
      <c r="F13" s="30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>
      <c r="A14" s="30"/>
      <c r="B14" s="30"/>
      <c r="C14" s="30"/>
      <c r="D14" s="30"/>
      <c r="E14" s="30"/>
      <c r="F14" s="30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>
      <c r="A15" s="76" t="s">
        <v>349</v>
      </c>
      <c r="B15" s="76"/>
      <c r="C15" s="76"/>
      <c r="D15" s="76"/>
      <c r="E15" s="76"/>
      <c r="F15" s="76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>
      <c r="A16" s="30" t="s">
        <v>350</v>
      </c>
      <c r="B16" s="30"/>
      <c r="C16" s="30"/>
      <c r="D16" s="30"/>
      <c r="E16" s="30"/>
      <c r="F16" s="30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>
      <c r="A17" s="30" t="s">
        <v>351</v>
      </c>
      <c r="B17" s="30"/>
      <c r="C17" s="30"/>
      <c r="D17" s="30"/>
      <c r="E17" s="30"/>
      <c r="F17" s="30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>
      <c r="A18" s="30" t="s">
        <v>352</v>
      </c>
      <c r="B18" s="30"/>
      <c r="C18" s="30"/>
      <c r="D18" s="30"/>
      <c r="E18" s="30"/>
      <c r="F18" s="30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>
      <c r="A19" s="30" t="s">
        <v>353</v>
      </c>
      <c r="B19" s="30"/>
      <c r="C19" s="30"/>
      <c r="D19" s="30"/>
      <c r="E19" s="30"/>
      <c r="F19" s="30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>
      <c r="A20" s="34" t="s">
        <v>397</v>
      </c>
      <c r="B20" s="30"/>
      <c r="C20" s="30"/>
      <c r="D20" s="30"/>
      <c r="E20" s="30"/>
      <c r="F20" s="30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>
      <c r="A21" s="30" t="s">
        <v>354</v>
      </c>
      <c r="B21" s="30"/>
      <c r="C21" s="30"/>
      <c r="D21" s="30"/>
      <c r="E21" s="30"/>
      <c r="F21" s="30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>
      <c r="A22" s="30"/>
      <c r="B22" s="30"/>
      <c r="C22" s="30"/>
      <c r="D22" s="30"/>
      <c r="E22" s="30"/>
      <c r="F22" s="30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>
      <c r="A23" s="30"/>
      <c r="B23" s="30"/>
      <c r="C23" s="30"/>
      <c r="D23" s="30"/>
      <c r="E23" s="30"/>
      <c r="F23" s="30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>
      <c r="A24" s="30"/>
      <c r="B24" s="30"/>
      <c r="C24" s="30"/>
      <c r="D24" s="30"/>
      <c r="E24" s="30"/>
      <c r="F24" s="30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>
      <c r="A25" s="30"/>
      <c r="B25" s="30"/>
      <c r="C25" s="30"/>
      <c r="D25" s="30"/>
      <c r="E25" s="30"/>
      <c r="F25" s="30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>
      <c r="A26" s="30"/>
      <c r="B26" s="30"/>
      <c r="C26" s="30"/>
      <c r="D26" s="30"/>
      <c r="E26" s="30"/>
      <c r="F26" s="30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>
      <c r="A27" s="30"/>
      <c r="B27" s="30"/>
      <c r="C27" s="30"/>
      <c r="D27" s="30"/>
      <c r="E27" s="30"/>
      <c r="F27" s="30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>
      <c r="A28" s="30"/>
      <c r="B28" s="30"/>
      <c r="C28" s="30"/>
      <c r="D28" s="30"/>
      <c r="E28" s="30"/>
      <c r="F28" s="30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>
      <c r="A29" s="30"/>
      <c r="B29" s="30"/>
      <c r="C29" s="30"/>
      <c r="D29" s="30"/>
      <c r="E29" s="30"/>
      <c r="F29" s="30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>
      <c r="A30" s="30"/>
      <c r="B30" s="30"/>
      <c r="C30" s="30"/>
      <c r="D30" s="30"/>
      <c r="E30" s="30"/>
      <c r="F30" s="30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>
      <c r="A31" s="30"/>
      <c r="B31" s="30"/>
      <c r="C31" s="30"/>
      <c r="D31" s="30"/>
      <c r="E31" s="30"/>
      <c r="F31" s="30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>
      <c r="A32" s="30"/>
      <c r="B32" s="30"/>
      <c r="C32" s="30"/>
      <c r="D32" s="30"/>
      <c r="E32" s="30"/>
      <c r="F32" s="30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>
      <c r="A33" s="30"/>
      <c r="B33" s="30"/>
      <c r="C33" s="30"/>
      <c r="D33" s="30"/>
      <c r="E33" s="30"/>
      <c r="F33" s="30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>
      <c r="A34" s="30"/>
      <c r="B34" s="30"/>
      <c r="C34" s="30"/>
      <c r="D34" s="30"/>
      <c r="E34" s="30"/>
      <c r="F34" s="30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>
      <c r="A35" s="30"/>
      <c r="B35" s="30"/>
      <c r="C35" s="30"/>
      <c r="D35" s="30"/>
      <c r="E35" s="30"/>
      <c r="F35" s="30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>
      <c r="A36" s="30"/>
      <c r="B36" s="30"/>
      <c r="C36" s="30"/>
      <c r="D36" s="30"/>
      <c r="E36" s="30"/>
      <c r="F36" s="30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>
      <c r="A37" s="30"/>
      <c r="B37" s="30"/>
      <c r="C37" s="30"/>
      <c r="D37" s="30"/>
      <c r="E37" s="30"/>
      <c r="F37" s="30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>
      <c r="A38" s="30"/>
      <c r="B38" s="30"/>
      <c r="C38" s="30"/>
      <c r="D38" s="30"/>
      <c r="E38" s="30"/>
      <c r="F38" s="30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>
      <c r="A39" s="30"/>
      <c r="B39" s="30"/>
      <c r="C39" s="30"/>
      <c r="D39" s="30"/>
      <c r="E39" s="30"/>
      <c r="F39" s="30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>
      <c r="A40" s="30"/>
      <c r="B40" s="30"/>
      <c r="C40" s="30"/>
      <c r="D40" s="30"/>
      <c r="E40" s="30"/>
      <c r="F40" s="30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>
      <c r="A41" s="30"/>
      <c r="B41" s="30"/>
      <c r="C41" s="30"/>
      <c r="D41" s="30"/>
      <c r="E41" s="30"/>
      <c r="F41" s="30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>
      <c r="A42" s="30"/>
      <c r="B42" s="30"/>
      <c r="C42" s="30"/>
      <c r="D42" s="30"/>
      <c r="E42" s="30"/>
      <c r="F42" s="30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>
      <c r="A43" s="30"/>
      <c r="B43" s="30"/>
      <c r="C43" s="30"/>
      <c r="D43" s="30"/>
      <c r="E43" s="30"/>
      <c r="F43" s="30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>
      <c r="A44" s="30"/>
      <c r="B44" s="30"/>
      <c r="C44" s="30"/>
      <c r="D44" s="30"/>
      <c r="E44" s="30"/>
      <c r="F44" s="30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>
      <c r="A45" s="30"/>
      <c r="B45" s="30"/>
      <c r="C45" s="30"/>
      <c r="D45" s="30"/>
      <c r="E45" s="30"/>
      <c r="F45" s="30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</sheetData>
  <sheetProtection password="F220" sheet="1" objects="1" scenarios="1" selectLockedCells="1"/>
  <mergeCells count="2">
    <mergeCell ref="A1:F1"/>
    <mergeCell ref="A15:F15"/>
  </mergeCells>
  <pageMargins left="0.25" right="0.25" top="0.5" bottom="0.5" header="0.2" footer="0.2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50"/>
  <sheetViews>
    <sheetView rightToLeft="1" workbookViewId="0"/>
  </sheetViews>
  <sheetFormatPr defaultRowHeight="13.8"/>
  <sheetData>
    <row r="1" spans="1:26">
      <c r="A1" s="1" t="s">
        <v>355</v>
      </c>
      <c r="B1" s="1" t="s">
        <v>137</v>
      </c>
      <c r="C1" s="1" t="s">
        <v>356</v>
      </c>
      <c r="D1" s="1" t="s">
        <v>357</v>
      </c>
      <c r="E1" s="1" t="s">
        <v>332</v>
      </c>
      <c r="F1" s="1" t="s">
        <v>333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 t="s">
        <v>358</v>
      </c>
      <c r="B2" s="1" t="s">
        <v>359</v>
      </c>
      <c r="C2" s="1" t="s">
        <v>360</v>
      </c>
      <c r="D2" s="1" t="s">
        <v>113</v>
      </c>
      <c r="E2" s="1" t="s">
        <v>194</v>
      </c>
      <c r="F2" s="1" t="s">
        <v>361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 t="s">
        <v>362</v>
      </c>
      <c r="B3" s="1" t="s">
        <v>363</v>
      </c>
      <c r="C3" s="1" t="s">
        <v>364</v>
      </c>
      <c r="D3" s="1" t="s">
        <v>114</v>
      </c>
      <c r="E3" s="1" t="s">
        <v>195</v>
      </c>
      <c r="F3" s="1" t="s">
        <v>365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 t="s">
        <v>366</v>
      </c>
      <c r="B4" s="1" t="s">
        <v>367</v>
      </c>
      <c r="C4" s="1" t="s">
        <v>345</v>
      </c>
      <c r="D4" s="1"/>
      <c r="E4" s="1" t="s">
        <v>196</v>
      </c>
      <c r="F4" s="1" t="s">
        <v>368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 t="s">
        <v>369</v>
      </c>
      <c r="C5" s="1" t="s">
        <v>370</v>
      </c>
      <c r="D5" s="1"/>
      <c r="E5" s="1" t="s">
        <v>197</v>
      </c>
      <c r="F5" s="1" t="s">
        <v>371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 t="s">
        <v>372</v>
      </c>
      <c r="C6" s="1" t="s">
        <v>373</v>
      </c>
      <c r="D6" s="1"/>
      <c r="E6" s="1" t="s">
        <v>198</v>
      </c>
      <c r="F6" s="1" t="s">
        <v>374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 t="s">
        <v>199</v>
      </c>
      <c r="F7" s="1" t="s">
        <v>375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 t="s">
        <v>200</v>
      </c>
      <c r="F8" s="1" t="s">
        <v>376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 t="s">
        <v>201</v>
      </c>
      <c r="F9" s="1" t="s">
        <v>377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 t="s">
        <v>202</v>
      </c>
      <c r="F10" s="1" t="s">
        <v>378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 t="s">
        <v>203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 t="s">
        <v>204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 t="s">
        <v>205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</sheetData>
  <sheetProtection password="F22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00_راهنما</vt:lpstr>
      <vt:lpstr>01_اطلاعات پایه داروخانه</vt:lpstr>
      <vt:lpstr>02_کارکنان</vt:lpstr>
      <vt:lpstr>03_وضعیت مالی شروع همکاری</vt:lpstr>
      <vt:lpstr>04_ثبت ماهانه</vt:lpstr>
      <vt:lpstr>06_کنترل تکمیل</vt:lpstr>
      <vt:lpstr>99_گزینه‌ها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Amir Moein Ghare Baghi</cp:lastModifiedBy>
  <dcterms:created xsi:type="dcterms:W3CDTF">2026-08-03T13:45:04Z</dcterms:created>
  <dcterms:modified xsi:type="dcterms:W3CDTF">2026-08-03T15:37:42Z</dcterms:modified>
</cp:coreProperties>
</file>